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пецод" sheetId="1" r:id="rId1"/>
    <sheet name="Исправлен июнь  2022 " sheetId="4" r:id="rId2"/>
    <sheet name="Молнии" sheetId="2" r:id="rId3"/>
    <sheet name="Лист3" sheetId="3" r:id="rId4"/>
  </sheets>
  <definedNames>
    <definedName name="_xlnm.Print_Area" localSheetId="1">'Исправлен июнь  2022 '!$A$3:$G$117</definedName>
    <definedName name="_xlnm.Print_Area" localSheetId="0">Спецод!$A$88:$Q$125</definedName>
  </definedNames>
  <calcPr calcId="162913"/>
</workbook>
</file>

<file path=xl/calcChain.xml><?xml version="1.0" encoding="utf-8"?>
<calcChain xmlns="http://schemas.openxmlformats.org/spreadsheetml/2006/main">
  <c r="K42" i="1" l="1"/>
  <c r="K47" i="1" l="1"/>
  <c r="K33" i="1"/>
  <c r="K107" i="1" l="1"/>
  <c r="K43" i="1" l="1"/>
  <c r="K37" i="1"/>
  <c r="K48" i="1" l="1"/>
  <c r="K56" i="1" l="1"/>
  <c r="K64" i="1" l="1"/>
  <c r="K119" i="1" l="1"/>
  <c r="K124" i="1" l="1"/>
  <c r="K123" i="1"/>
  <c r="K120" i="1"/>
  <c r="K118" i="1"/>
  <c r="K117" i="1"/>
  <c r="K116" i="1"/>
  <c r="K115" i="1"/>
  <c r="K114" i="1"/>
  <c r="K113" i="1"/>
  <c r="K111" i="1"/>
  <c r="K110" i="1"/>
  <c r="K109" i="1"/>
  <c r="K108" i="1"/>
  <c r="K106" i="1"/>
  <c r="K105" i="1"/>
  <c r="K104" i="1"/>
  <c r="K103" i="1"/>
  <c r="K102" i="1"/>
  <c r="K100" i="1"/>
  <c r="K99" i="1"/>
  <c r="K98" i="1"/>
  <c r="K97" i="1"/>
  <c r="K96" i="1"/>
  <c r="K95" i="1"/>
  <c r="K94" i="1"/>
  <c r="K25" i="1" l="1"/>
  <c r="K26" i="1"/>
  <c r="K27" i="1"/>
  <c r="K65" i="1" l="1"/>
  <c r="K63" i="1"/>
  <c r="K62" i="1"/>
  <c r="K61" i="1"/>
  <c r="K60" i="1"/>
  <c r="K59" i="1"/>
  <c r="K55" i="1"/>
  <c r="K46" i="1"/>
  <c r="K45" i="1"/>
  <c r="K44" i="1"/>
  <c r="K41" i="1"/>
  <c r="K40" i="1"/>
  <c r="K39" i="1"/>
  <c r="K38" i="1"/>
  <c r="K35" i="1"/>
  <c r="K34" i="1"/>
  <c r="K30" i="1" l="1"/>
  <c r="K29" i="1"/>
  <c r="K24" i="1" l="1"/>
  <c r="K19" i="1" l="1"/>
  <c r="K31" i="1" l="1"/>
  <c r="K21" i="1" l="1"/>
  <c r="K23" i="1" l="1"/>
  <c r="K28" i="1" l="1"/>
  <c r="K32" i="1" l="1"/>
  <c r="K20" i="1"/>
  <c r="K15" i="1"/>
  <c r="G137" i="1"/>
  <c r="E137" i="1"/>
  <c r="D137" i="1"/>
  <c r="K14" i="1"/>
  <c r="G135" i="1"/>
  <c r="E135" i="1"/>
  <c r="D135" i="1"/>
  <c r="E133" i="1"/>
  <c r="G132" i="1"/>
  <c r="E132" i="1"/>
  <c r="D132" i="1"/>
  <c r="G124" i="1"/>
  <c r="E124" i="1"/>
  <c r="D124" i="1"/>
  <c r="G123" i="1"/>
  <c r="E123" i="1"/>
  <c r="D123" i="1"/>
  <c r="P96" i="1"/>
  <c r="N96" i="1"/>
  <c r="M96" i="1"/>
  <c r="G96" i="1"/>
  <c r="E96" i="1"/>
  <c r="D96" i="1"/>
  <c r="P88" i="1"/>
  <c r="N88" i="1"/>
  <c r="M88" i="1"/>
  <c r="G88" i="1"/>
  <c r="E88" i="1"/>
  <c r="D88" i="1"/>
  <c r="N82" i="1"/>
  <c r="M82" i="1"/>
  <c r="G82" i="1"/>
  <c r="E82" i="1"/>
  <c r="D82" i="1"/>
  <c r="N80" i="1"/>
  <c r="M80" i="1"/>
  <c r="G80" i="1"/>
  <c r="E80" i="1"/>
  <c r="D80" i="1"/>
  <c r="P46" i="1"/>
  <c r="N46" i="1"/>
  <c r="M46" i="1"/>
  <c r="G46" i="1"/>
  <c r="E46" i="1"/>
  <c r="D46" i="1"/>
  <c r="P36" i="1"/>
  <c r="N36" i="1"/>
  <c r="M36" i="1"/>
  <c r="G36" i="1"/>
  <c r="E36" i="1"/>
  <c r="D36" i="1"/>
  <c r="P34" i="1"/>
  <c r="N34" i="1"/>
  <c r="M34" i="1"/>
  <c r="G34" i="1"/>
  <c r="E34" i="1"/>
  <c r="D34" i="1"/>
  <c r="P28" i="1"/>
  <c r="N28" i="1"/>
  <c r="M28" i="1"/>
  <c r="G28" i="1"/>
  <c r="E28" i="1"/>
  <c r="D28" i="1"/>
  <c r="P26" i="1"/>
  <c r="N26" i="1"/>
  <c r="M26" i="1"/>
  <c r="G26" i="1"/>
  <c r="E26" i="1"/>
  <c r="D26" i="1"/>
  <c r="P25" i="1"/>
  <c r="N25" i="1"/>
  <c r="M25" i="1"/>
  <c r="G25" i="1"/>
  <c r="E25" i="1"/>
  <c r="D25" i="1"/>
  <c r="N23" i="1"/>
  <c r="M23" i="1"/>
  <c r="G23" i="1"/>
  <c r="E23" i="1"/>
  <c r="D23" i="1"/>
  <c r="P20" i="1"/>
  <c r="N20" i="1"/>
  <c r="M20" i="1"/>
  <c r="G20" i="1"/>
  <c r="E20" i="1"/>
  <c r="D20" i="1"/>
  <c r="N14" i="1"/>
  <c r="M14" i="1"/>
  <c r="G14" i="1"/>
  <c r="E14" i="1"/>
  <c r="D14" i="1"/>
</calcChain>
</file>

<file path=xl/sharedStrings.xml><?xml version="1.0" encoding="utf-8"?>
<sst xmlns="http://schemas.openxmlformats.org/spreadsheetml/2006/main" count="818" uniqueCount="402">
  <si>
    <t>Нейлон трикотаж</t>
  </si>
  <si>
    <t>Сетка трикотаж подкл одн</t>
  </si>
  <si>
    <t>Габардин</t>
  </si>
  <si>
    <t xml:space="preserve">Стрейч "Марсель" </t>
  </si>
  <si>
    <t>Кошибо одн</t>
  </si>
  <si>
    <t>Шифон одн</t>
  </si>
  <si>
    <t>У.е.</t>
  </si>
  <si>
    <t>м</t>
  </si>
  <si>
    <t>кг</t>
  </si>
  <si>
    <t xml:space="preserve">Флис 200 одн </t>
  </si>
  <si>
    <t xml:space="preserve">Флис 230 одн </t>
  </si>
  <si>
    <t>Оксфорд 420 ПВХ</t>
  </si>
  <si>
    <t>Оксфорд 600 PU принт</t>
  </si>
  <si>
    <t>Флис Шу 450</t>
  </si>
  <si>
    <t>Флис Шу 240  180см</t>
  </si>
  <si>
    <t>Флис Шу 240  150см</t>
  </si>
  <si>
    <t>Флис рип-стоп 250</t>
  </si>
  <si>
    <t>Флис рип-стоп 210</t>
  </si>
  <si>
    <t>Флис 170</t>
  </si>
  <si>
    <t>Рип-стоп принт 80/20</t>
  </si>
  <si>
    <t>Рип-стоп одн 80/20</t>
  </si>
  <si>
    <t>Алова принт</t>
  </si>
  <si>
    <t>Сетка трикотажная 100 г/м</t>
  </si>
  <si>
    <t>Флис камуфлированный 280, 240, 200</t>
  </si>
  <si>
    <t>Трикотаж  Тор Cool одн</t>
  </si>
  <si>
    <t xml:space="preserve">Трикотаж браш </t>
  </si>
  <si>
    <t>мп</t>
  </si>
  <si>
    <t>шт</t>
  </si>
  <si>
    <t>SI 60 г/м</t>
  </si>
  <si>
    <t>SI 100 г/м</t>
  </si>
  <si>
    <t>SI 150 г/м</t>
  </si>
  <si>
    <t>SI 200 г/м</t>
  </si>
  <si>
    <t>НI 100 г/м спальник</t>
  </si>
  <si>
    <t xml:space="preserve">Микрофлис 130 односторонний </t>
  </si>
  <si>
    <t>Микрофлис 260 односторонний</t>
  </si>
  <si>
    <t>Микрофлис 270 двухсторонний</t>
  </si>
  <si>
    <t>Микрофлис 340 односторонний</t>
  </si>
  <si>
    <t>Флис 380 дублированный с мембраной</t>
  </si>
  <si>
    <t>Puller офис олива</t>
  </si>
  <si>
    <t>Молния 0,18 м олива WR</t>
  </si>
  <si>
    <t>Молния 0,25 м олива WR</t>
  </si>
  <si>
    <t>Молния 0,28 м олива WR</t>
  </si>
  <si>
    <t>Молния 0,28 м олива REVERS</t>
  </si>
  <si>
    <t>Молния 0,2 м черная WR</t>
  </si>
  <si>
    <t>Молния 0,28 м черная WR</t>
  </si>
  <si>
    <t>Молния 0,25 м черная WR</t>
  </si>
  <si>
    <t>Молния 0,18 м черная WR</t>
  </si>
  <si>
    <t>Puller офис черная</t>
  </si>
  <si>
    <t>Молния 0,2 м олива WR</t>
  </si>
  <si>
    <t>Молния 0,35м олива разьемная WR</t>
  </si>
  <si>
    <t>Молния 0,35м черная разьемная WR</t>
  </si>
  <si>
    <t>Молния 0,7м белая</t>
  </si>
  <si>
    <t>Молния 0,7м олива разьемная WR</t>
  </si>
  <si>
    <t>Молния 0,7м черная</t>
  </si>
  <si>
    <t>Молния 0,7м черная разьемная WR</t>
  </si>
  <si>
    <t>Молния 1м черная</t>
  </si>
  <si>
    <t>Молния 1,1м черная</t>
  </si>
  <si>
    <t>Молния 1,1м олива WR</t>
  </si>
  <si>
    <t>Молния 1,1м черная WR</t>
  </si>
  <si>
    <t>Молния 1,5м белая</t>
  </si>
  <si>
    <t>Молния 2м белая</t>
  </si>
  <si>
    <t>Молния №5 мет зуб 0,18м GOLD н/р</t>
  </si>
  <si>
    <t>Молния №5 мет зуб 0,18м SL н/р</t>
  </si>
  <si>
    <t>Молния №5 мет зуб 0,9м SL раз</t>
  </si>
  <si>
    <t>Молния №5 мет зуб 0,9м GOLD раз</t>
  </si>
  <si>
    <t>Молния №5 мет зуб 0,9м BN раз</t>
  </si>
  <si>
    <t>Молния №5 мет зуб 0,8м SL раз</t>
  </si>
  <si>
    <t>Молния №5 мет зуб 0,8м GOLD раз</t>
  </si>
  <si>
    <t>Молния №5 мет зуб 0,8м BN раз</t>
  </si>
  <si>
    <t>Молния №5 мет зуб 0,18м BN н/р</t>
  </si>
  <si>
    <t>Молния №5 мет зуб 1,1м SL раз</t>
  </si>
  <si>
    <t>Молния №5 мет зуб 1,1м GOLD раз</t>
  </si>
  <si>
    <t>Молния №5 мет зуб 1,1м BN раз</t>
  </si>
  <si>
    <t>Молния №5 прозр зуб 0,18м GREY н/р</t>
  </si>
  <si>
    <t>Молния №5 прозр зуб 0,8м GREY раз</t>
  </si>
  <si>
    <t>Молния №5 прозр зуб 0,9м GREY раз</t>
  </si>
  <si>
    <t>Молния №5 прозр зуб 0,18м NAVY н/р</t>
  </si>
  <si>
    <t>Молния №5 прозр зуб 0,18м RED н/р</t>
  </si>
  <si>
    <t>Молния №5 прозр зуб 0,8м NAVY раз</t>
  </si>
  <si>
    <t>Молния №5 прозр зуб 0,8м RED раз</t>
  </si>
  <si>
    <t>Молния №5 прозр зуб 0,9м NAVY раз</t>
  </si>
  <si>
    <t>Молния №5 прозр зуб 0,9м RED раз</t>
  </si>
  <si>
    <t>Молния №8 мет зуб 1,1м BN раз</t>
  </si>
  <si>
    <t>Молния №8 мет зуб 1,1м GOLD раз</t>
  </si>
  <si>
    <t>Молния №8 мет зуб 1,1м SL раз</t>
  </si>
  <si>
    <t>Молния №8 мет зуб 0,18м BN н/р</t>
  </si>
  <si>
    <t>Молния №8 мет зуб 0,18м GOLD н/р</t>
  </si>
  <si>
    <t>Молния №8 мет зуб 0,18м SL н/р</t>
  </si>
  <si>
    <t>Молния №8 трак Елка 1,1м раз черная 2 бег</t>
  </si>
  <si>
    <t>Молния №8 трак Елка 1,2м раз черная 2 бег</t>
  </si>
  <si>
    <t>Молния №8 трак Елка 0,9м раз черная</t>
  </si>
  <si>
    <t xml:space="preserve">Молния №8 трак Елка 0,18м н/р черная </t>
  </si>
  <si>
    <t>Молния №8 трак мелк зуб 0,18м н/р золото 216</t>
  </si>
  <si>
    <t>Молния №8 трак мелк зуб 0,18м н/р т.синяя 91</t>
  </si>
  <si>
    <t>Молния №8 трак мелк зуб 0,18м н/р черная</t>
  </si>
  <si>
    <t>Молния №8 трак мелк зуб 0,18м н/р шоколад 16</t>
  </si>
  <si>
    <t>Молния №8 трак мелк зуб 0,8м раз золото 216</t>
  </si>
  <si>
    <t>Молния №8 трак мелк зуб 0,8м раз т.синяя 91</t>
  </si>
  <si>
    <t>Молния №8 трак мелк зуб 0,8м раз черная</t>
  </si>
  <si>
    <t>Молния №8 трак мелк зуб 0,9м раз золото 216</t>
  </si>
  <si>
    <t>Молния №8 трак мелк зуб 0,9м раз т.синяя 91</t>
  </si>
  <si>
    <t>Молния №8 трак мелк зуб 0,9м раз черная</t>
  </si>
  <si>
    <t>Молния №8 трак мелк зуб 0,9м раз шоколад 16</t>
  </si>
  <si>
    <t>Молния №8 трак мелк зуб 0,8м раз шоколад 16</t>
  </si>
  <si>
    <t>Наименование</t>
  </si>
  <si>
    <t xml:space="preserve">Україна, м. Київ, вул. Р. Окипної  буд. 4 а, оф. 41                                                                                                                                 тел.офис: 569-64-65 (66,67); склад 501-19-69;                                                                                                                                                        моб.тел.: (063) 345-53-18, (095) 489-24-88                                                                                                           (050)076-33-15, (067)256-80-54                                                                                                                            www.grand-textile.com.ua, e-mail: grandtextile@ukr.net </t>
  </si>
  <si>
    <t xml:space="preserve">ПРАЙС - ЛИСТ  (МОЛНИИ)                        ООО"ГРАНД ТЕКСТИЛЬ" </t>
  </si>
  <si>
    <t>у.е</t>
  </si>
  <si>
    <t>*</t>
  </si>
  <si>
    <t xml:space="preserve">Наименование </t>
  </si>
  <si>
    <t>Флис в метрах</t>
  </si>
  <si>
    <t>Болонья рип-стоп /PU 10000</t>
  </si>
  <si>
    <t>Оксфорд 600 ПВХ-Д (415г/м)</t>
  </si>
  <si>
    <t>Трикотаж Climaheat 280 г/м</t>
  </si>
  <si>
    <t xml:space="preserve">м </t>
  </si>
  <si>
    <t>Оксфорд 300 PU 170г/м</t>
  </si>
  <si>
    <t>Оксфорд 900 ULY</t>
  </si>
  <si>
    <t>Трикотаж Nord Face</t>
  </si>
  <si>
    <t xml:space="preserve">Кордура 1050 принт </t>
  </si>
  <si>
    <t>Кордура 300</t>
  </si>
  <si>
    <t>1,25</t>
  </si>
  <si>
    <t xml:space="preserve">Україна, м. Київ, вул. Р. Окипної  буд. 4 а, оф. 41                                       тел.офис: 541-13-10, 541-13-30, 31, 32 ; склад 501-19-69;                               моб.тел.: (063) 345-53-18, (095) 489-24-88                                                                                                           (050)076-33-15, (067)256-80-54 www.grand-textile.com.ua,                    e-mail: grandtextile@ukr.net </t>
  </si>
  <si>
    <t>КМ 001- серебрянка</t>
  </si>
  <si>
    <t>Оксфорд 600  ПВХ</t>
  </si>
  <si>
    <t>Болонья рип-стоп /PU 1000 / PU 4000</t>
  </si>
  <si>
    <t>Оксфорд 600 PU</t>
  </si>
  <si>
    <t>Кордура 1050</t>
  </si>
  <si>
    <t>Трикотаж Cool Pass антистатик</t>
  </si>
  <si>
    <t>Трикотаж Adidas</t>
  </si>
  <si>
    <t>1,80</t>
  </si>
  <si>
    <t>Болонья КМ 002</t>
  </si>
  <si>
    <t>Оксфорд 1200 ULY</t>
  </si>
  <si>
    <t>Грета 210 гр</t>
  </si>
  <si>
    <t>1,6 / 1,95</t>
  </si>
  <si>
    <t>Рип-стоп тефлон одн 65/35  200 г/м</t>
  </si>
  <si>
    <t>Рип-стоп тефлон одн 65/35  230 г/м</t>
  </si>
  <si>
    <t>Канвас браш 270 г/м (койот)</t>
  </si>
  <si>
    <t>Канвас браш стрейч 240г / 260г</t>
  </si>
  <si>
    <t>2,8 /3,8</t>
  </si>
  <si>
    <t xml:space="preserve">кг </t>
  </si>
  <si>
    <t>3,3/3,6</t>
  </si>
  <si>
    <t>У.о.</t>
  </si>
  <si>
    <t>Од.вим.</t>
  </si>
  <si>
    <t>СПЕЦПРИЗНАЧЕННЯ</t>
  </si>
  <si>
    <t>КМ 003- прогумована</t>
  </si>
  <si>
    <t>1,1/1,45</t>
  </si>
  <si>
    <t>Навігатор</t>
  </si>
  <si>
    <t>Навігатор принт</t>
  </si>
  <si>
    <t>Оксфорд 600 PU 250г/м білий (сублім)</t>
  </si>
  <si>
    <t>1,5/1,7</t>
  </si>
  <si>
    <t>Кордура 530+Nir (просочення)</t>
  </si>
  <si>
    <t>ПЛАЩОВІ</t>
  </si>
  <si>
    <t>8,5/7,0</t>
  </si>
  <si>
    <t>1,6/1,2</t>
  </si>
  <si>
    <t>1,7/1,9</t>
  </si>
  <si>
    <t>1,5/1,2</t>
  </si>
  <si>
    <t>Замша з мембраною принт</t>
  </si>
  <si>
    <t>ДЛЯ СПЕЦОДЯГУ</t>
  </si>
  <si>
    <t>Сорочечна 115 г/м, 65/35</t>
  </si>
  <si>
    <t>Рип-стоп одн 80/20 250 гр т.синій №158</t>
  </si>
  <si>
    <t>Рип-стоп  стрейч 65/32/3 ел  230 г/м</t>
  </si>
  <si>
    <t>Рип-стоп механічний стрейч 230г/м</t>
  </si>
  <si>
    <t>Саржа легка    702      80/20</t>
  </si>
  <si>
    <t xml:space="preserve">Саржа легка    518      80/20 </t>
  </si>
  <si>
    <t xml:space="preserve">Саржа щільна  704 </t>
  </si>
  <si>
    <t>Саржа камуфльована  80/20</t>
  </si>
  <si>
    <t>Саржа принт 80/20    (лісові дизайни)</t>
  </si>
  <si>
    <t>1,2/2,7</t>
  </si>
  <si>
    <t>Поплін принт 80/20  (лісові дизайни)</t>
  </si>
  <si>
    <t>Канвас 320 г + ВО</t>
  </si>
  <si>
    <t>Сітка 3Д 200г/м</t>
  </si>
  <si>
    <t>Сітка 3Д 300г/м</t>
  </si>
  <si>
    <t>Сітка 3Д 340г/м (сірий)</t>
  </si>
  <si>
    <t>Сітка трикотаж принт</t>
  </si>
  <si>
    <t>Сітка трикотаж підкл одн 65 г/м</t>
  </si>
  <si>
    <t>Твіл принт английський 60/40</t>
  </si>
  <si>
    <t>Твіл "Літо"</t>
  </si>
  <si>
    <t>ДЕКОРАТИВНІ ТА ОДЕЖНІ</t>
  </si>
  <si>
    <t>Атлас білий  212</t>
  </si>
  <si>
    <t>Атлас стрейч 140 г/м (білий)</t>
  </si>
  <si>
    <t>Джинс-стрейч одн  (синій, сірий)</t>
  </si>
  <si>
    <t>Батист  креш 100% бав (салат)</t>
  </si>
  <si>
    <t>Грета ММ14, лісові дизайни</t>
  </si>
  <si>
    <t>Медичний  поплін</t>
  </si>
  <si>
    <t>Мед твіл  віскоза</t>
  </si>
  <si>
    <t>Мед твіл бавовна</t>
  </si>
  <si>
    <t>Сітка 3Д жакард</t>
  </si>
  <si>
    <t>Сітка трикотажна 150 г/м</t>
  </si>
  <si>
    <t>Сітка трикотажна 230 г/м</t>
  </si>
  <si>
    <t>Сітка трикотажна 320 г/м</t>
  </si>
  <si>
    <t>Сітка трикотажна 100 г/м</t>
  </si>
  <si>
    <t>Твіл однотонний  англійський 50/50</t>
  </si>
  <si>
    <t>Твіл котон 240 / 260 г/м</t>
  </si>
  <si>
    <t>Канвас 350 г/м 100%  бав (беж)</t>
  </si>
  <si>
    <t>Рип-стоп принт CVC 65 бав /35 пе</t>
  </si>
  <si>
    <r>
      <t>КМ 003</t>
    </r>
    <r>
      <rPr>
        <b/>
        <sz val="14"/>
        <rFont val="Times New Roman"/>
        <family val="1"/>
        <charset val="204"/>
      </rPr>
      <t>Р</t>
    </r>
    <r>
      <rPr>
        <sz val="14"/>
        <rFont val="Times New Roman"/>
        <family val="1"/>
        <charset val="204"/>
      </rPr>
      <t>- прогумована</t>
    </r>
  </si>
  <si>
    <r>
      <t xml:space="preserve">Медлайн   </t>
    </r>
    <r>
      <rPr>
        <b/>
        <sz val="14"/>
        <rFont val="Times New Roman"/>
        <family val="1"/>
        <charset val="204"/>
      </rPr>
      <t>АКЦІЯ!</t>
    </r>
  </si>
  <si>
    <r>
      <t xml:space="preserve">Оксфорд  </t>
    </r>
    <r>
      <rPr>
        <b/>
        <sz val="14"/>
        <rFont val="Times New Roman"/>
        <family val="1"/>
        <charset val="204"/>
      </rPr>
      <t xml:space="preserve">88 г/м </t>
    </r>
  </si>
  <si>
    <r>
      <t xml:space="preserve">Оксфорд  </t>
    </r>
    <r>
      <rPr>
        <b/>
        <sz val="14"/>
        <rFont val="Times New Roman"/>
        <family val="1"/>
        <charset val="204"/>
      </rPr>
      <t xml:space="preserve">115 г/м </t>
    </r>
  </si>
  <si>
    <r>
      <t xml:space="preserve">Оксфорд  </t>
    </r>
    <r>
      <rPr>
        <b/>
        <sz val="14"/>
        <rFont val="Times New Roman"/>
        <family val="1"/>
        <charset val="204"/>
      </rPr>
      <t xml:space="preserve">115 г/м принт </t>
    </r>
  </si>
  <si>
    <r>
      <t xml:space="preserve">Оксфорд </t>
    </r>
    <r>
      <rPr>
        <b/>
        <sz val="14"/>
        <rFont val="Times New Roman"/>
        <family val="1"/>
        <charset val="204"/>
      </rPr>
      <t>135 г/м</t>
    </r>
    <r>
      <rPr>
        <sz val="14"/>
        <rFont val="Times New Roman"/>
        <family val="1"/>
        <charset val="204"/>
      </rPr>
      <t xml:space="preserve"> (340)</t>
    </r>
  </si>
  <si>
    <r>
      <t>Сітка трикотаж 105  г/м</t>
    </r>
    <r>
      <rPr>
        <b/>
        <sz val="14"/>
        <rFont val="Times New Roman"/>
        <family val="1"/>
        <charset val="204"/>
      </rPr>
      <t xml:space="preserve"> АКЦІЯ!</t>
    </r>
  </si>
  <si>
    <r>
      <t xml:space="preserve">Сатин-котон спандекс </t>
    </r>
    <r>
      <rPr>
        <b/>
        <sz val="14"/>
        <rFont val="Times New Roman"/>
        <family val="1"/>
        <charset val="204"/>
      </rPr>
      <t xml:space="preserve"> АКЦІЯ!</t>
    </r>
  </si>
  <si>
    <r>
      <t xml:space="preserve">Креп сатин </t>
    </r>
    <r>
      <rPr>
        <b/>
        <sz val="14"/>
        <rFont val="Times New Roman"/>
        <family val="1"/>
        <charset val="204"/>
      </rPr>
      <t xml:space="preserve">  РОЗПРОДАЖ!</t>
    </r>
  </si>
  <si>
    <r>
      <rPr>
        <sz val="14"/>
        <color theme="1"/>
        <rFont val="Times New Roman"/>
        <family val="1"/>
        <charset val="204"/>
      </rPr>
      <t xml:space="preserve">Костюмна </t>
    </r>
    <r>
      <rPr>
        <b/>
        <sz val="14"/>
        <color theme="1"/>
        <rFont val="Times New Roman"/>
        <family val="1"/>
        <charset val="204"/>
      </rPr>
      <t xml:space="preserve"> РОЗПРОДАЖ!</t>
    </r>
  </si>
  <si>
    <t>Одисей 2015 (чорний)</t>
  </si>
  <si>
    <t>Кордура Полі 900</t>
  </si>
  <si>
    <t>Кордура Полі 900 принт</t>
  </si>
  <si>
    <t>Поплін сорочечний (білий, чорний)</t>
  </si>
  <si>
    <t>Тканина блузочна жакард</t>
  </si>
  <si>
    <t>Підкладка 170Т</t>
  </si>
  <si>
    <t>Підкладка 190Т</t>
  </si>
  <si>
    <t xml:space="preserve">Підкладка   210Т </t>
  </si>
  <si>
    <t>Підкладка Omni-heat</t>
  </si>
  <si>
    <t xml:space="preserve">Підкладка 100% нейлон </t>
  </si>
  <si>
    <t>Підкладка трикотажна</t>
  </si>
  <si>
    <t xml:space="preserve">Підкладка сатин міні-твіл </t>
  </si>
  <si>
    <t>УТЕПЛЮВАЧ G-Loft</t>
  </si>
  <si>
    <t>ТРИКОТАЖНІ</t>
  </si>
  <si>
    <t>Трикотаж сублім 175 ,кг</t>
  </si>
  <si>
    <t>Трикотаж ворсований принт</t>
  </si>
  <si>
    <r>
      <t xml:space="preserve">Трикотаж Cool Max браш </t>
    </r>
    <r>
      <rPr>
        <b/>
        <sz val="14"/>
        <color theme="1"/>
        <rFont val="Times New Roman"/>
        <family val="1"/>
        <charset val="204"/>
      </rPr>
      <t>Акція!</t>
    </r>
  </si>
  <si>
    <t xml:space="preserve">Мікрофліс 130-140 односторонній </t>
  </si>
  <si>
    <t>Мікрофліс 250-260 односторонній</t>
  </si>
  <si>
    <t>Мікрофліс 330-340 односторонній</t>
  </si>
  <si>
    <t>Мікрофліс 270 двосторонній</t>
  </si>
  <si>
    <r>
      <t xml:space="preserve">Фліс НЕХ дубльований  </t>
    </r>
    <r>
      <rPr>
        <b/>
        <sz val="14"/>
        <color theme="1"/>
        <rFont val="Times New Roman"/>
        <family val="1"/>
        <charset val="204"/>
      </rPr>
      <t>Акція!</t>
    </r>
  </si>
  <si>
    <t>Фліс 380 дубльований з мембраною</t>
  </si>
  <si>
    <t>Флис 400 дубльований з  сіткою</t>
  </si>
  <si>
    <t>Фліс Шу 240  150см</t>
  </si>
  <si>
    <t>Підкладка полівіскозна 50/50</t>
  </si>
  <si>
    <t>ПІДКЛАДКОВІ</t>
  </si>
  <si>
    <r>
      <t xml:space="preserve">Трикотаж віскоза одн, принт, </t>
    </r>
    <r>
      <rPr>
        <b/>
        <sz val="14"/>
        <rFont val="Times New Roman"/>
        <family val="1"/>
        <charset val="204"/>
      </rPr>
      <t>Акція!</t>
    </r>
  </si>
  <si>
    <t>Трикотаж Cool Pass принт(мм 14, мтр )</t>
  </si>
  <si>
    <t>Трикотаж Cool Pass піке</t>
  </si>
  <si>
    <t xml:space="preserve">Трикотаж мілітарі </t>
  </si>
  <si>
    <r>
      <t xml:space="preserve">Фліс Страйк меланж 280 г/м </t>
    </r>
    <r>
      <rPr>
        <b/>
        <sz val="14"/>
        <color theme="1"/>
        <rFont val="Times New Roman"/>
        <family val="1"/>
        <charset val="204"/>
      </rPr>
      <t>Акція!</t>
    </r>
  </si>
  <si>
    <r>
      <t xml:space="preserve">Фліс Сталкер  (хакі) </t>
    </r>
    <r>
      <rPr>
        <b/>
        <sz val="14"/>
        <color theme="1"/>
        <rFont val="Times New Roman"/>
        <family val="1"/>
        <charset val="204"/>
      </rPr>
      <t>Акція!!!</t>
    </r>
  </si>
  <si>
    <t>Фліс рип-стоп 160-170 г/м</t>
  </si>
  <si>
    <t>Фліс рип-стоп 250 г/м</t>
  </si>
  <si>
    <t>Фліс 170 г/м</t>
  </si>
  <si>
    <t xml:space="preserve">Фліс 200 г/м  одн </t>
  </si>
  <si>
    <t xml:space="preserve">Фліс 230 г/м  одн </t>
  </si>
  <si>
    <t xml:space="preserve">Фліс камуфльований 340 г/м </t>
  </si>
  <si>
    <t>Фліс Шу 450 г/м</t>
  </si>
  <si>
    <t xml:space="preserve">Україна, м.Київ, вул. Раїси Окіпної, 4-А, оф. 41, тел.офіс: 541-13-10, 541-13-30, 31, 32 ;                                                         </t>
  </si>
  <si>
    <t xml:space="preserve"> склад 501-19-69, моб.тел.: (063) 345-53-18, (095) 489-24-88 , (050)076-33-15, (067)256-80-54 </t>
  </si>
  <si>
    <t xml:space="preserve"> www.grand- textile.com.ua, e-mail: grandtextile@ukr.net  </t>
  </si>
  <si>
    <t>Плащова  Президент, Ода Сотина</t>
  </si>
  <si>
    <t>Плащова  Даймонд-котон</t>
  </si>
  <si>
    <t>Плащова Сіре, Сіре принт</t>
  </si>
  <si>
    <t>Плащова Таслан нейлон 100%</t>
  </si>
  <si>
    <t>Плащова Nord Storm</t>
  </si>
  <si>
    <t>Плащова Ода / Ода принт</t>
  </si>
  <si>
    <t>Плащова Дюспо  мілк Dobby</t>
  </si>
  <si>
    <t>Плащова Дюспо  мілк</t>
  </si>
  <si>
    <t xml:space="preserve">Плащова Дюспо PU, </t>
  </si>
  <si>
    <t>Плащова Дюспо браш-трикотаж</t>
  </si>
  <si>
    <t>Плащова Дюспо на флісі</t>
  </si>
  <si>
    <t>Плащова SOFT SHELL 280 г/м</t>
  </si>
  <si>
    <t xml:space="preserve">Плащова SOFT SHELL 2-WAY </t>
  </si>
  <si>
    <t>Плащова Полі жакард з мембраною</t>
  </si>
  <si>
    <t xml:space="preserve">Плащова Таслан жакард мілк </t>
  </si>
  <si>
    <t>Плащова Твіл PU, принт</t>
  </si>
  <si>
    <t>Плащова 100% нейлон 45 г/м</t>
  </si>
  <si>
    <t>Плащова Баланс</t>
  </si>
  <si>
    <t>Плащова Комфорт</t>
  </si>
  <si>
    <t>Плащова меланж</t>
  </si>
  <si>
    <t>Плащова Vector</t>
  </si>
  <si>
    <t>Плащова Тактик MS</t>
  </si>
  <si>
    <t>1,8-2,0</t>
  </si>
  <si>
    <t>1,2/0,8</t>
  </si>
  <si>
    <t>1,6/1,8</t>
  </si>
  <si>
    <t>Од. вим.</t>
  </si>
  <si>
    <t>Медичний поплін</t>
  </si>
  <si>
    <t>КМ 003 - прогумована</t>
  </si>
  <si>
    <t>Мед твіл віскоза</t>
  </si>
  <si>
    <t>Оксфорд 88 г/м</t>
  </si>
  <si>
    <t>Оксфорд 115 г/м</t>
  </si>
  <si>
    <t>Оксфорд 115 г/м принт</t>
  </si>
  <si>
    <t>Оксфорд 135 г/м (340)</t>
  </si>
  <si>
    <t>Оксфорд 300 PU 170 г/м</t>
  </si>
  <si>
    <t>Оксфорд 600 ПВХ</t>
  </si>
  <si>
    <t>Оксфорд 600 ПВХ – Д (415 г/м)</t>
  </si>
  <si>
    <t>Саржа легка 702    80/20</t>
  </si>
  <si>
    <t xml:space="preserve">Саржа щільна 704    </t>
  </si>
  <si>
    <t xml:space="preserve">Кордура 1050 </t>
  </si>
  <si>
    <t>Кордура 1050 принт</t>
  </si>
  <si>
    <t>Поплін одн. 80/20</t>
  </si>
  <si>
    <t>Кордура  Полі 900</t>
  </si>
  <si>
    <t>Кордура  Полі 900 принт</t>
  </si>
  <si>
    <t>Кордура Полі 500 D</t>
  </si>
  <si>
    <t>Сітка 3Д 200 г/м</t>
  </si>
  <si>
    <t>Сітка 3Д 300 г/м</t>
  </si>
  <si>
    <t>Плащова Даймонд - котон</t>
  </si>
  <si>
    <t>Сітка трикотажна підкл одн 65 г/м</t>
  </si>
  <si>
    <t>Сітка трикотажна принт</t>
  </si>
  <si>
    <t xml:space="preserve">Плащова  Дюспо мілк </t>
  </si>
  <si>
    <t>Твіл однотонний англійський 50/50</t>
  </si>
  <si>
    <t>Плащова  Дюспо PU</t>
  </si>
  <si>
    <t>Плащова  Дюспо на флісі</t>
  </si>
  <si>
    <t>Плащова  SOFT SHELL 280 г/м</t>
  </si>
  <si>
    <t xml:space="preserve">Плащова Полі жакард з мембраною </t>
  </si>
  <si>
    <t>Плащова  Таслан жакард мілк</t>
  </si>
  <si>
    <t>Плащова  100% нейлон 45 г/м</t>
  </si>
  <si>
    <t>Плащова  Комфорт</t>
  </si>
  <si>
    <t>Стрейч «Марсель»</t>
  </si>
  <si>
    <t>Плащова  Vector</t>
  </si>
  <si>
    <t xml:space="preserve">Підкладка полівіскоза </t>
  </si>
  <si>
    <t>Україна, м. Київ, вул. Раїси Окіпної, 4-А, оф. 41, тел. офіс: 541-13-10, 541-13-30, 31, 32 ;</t>
  </si>
  <si>
    <t>склад 501-19-69, моб.тел.: (063) 345-53-18, (095) 489-24-88 , (050)076-33-15, (067)256-80-54</t>
  </si>
  <si>
    <r>
      <t>Медлайн</t>
    </r>
    <r>
      <rPr>
        <b/>
        <sz val="12"/>
        <color theme="1"/>
        <rFont val="Times New Roman"/>
        <family val="1"/>
        <charset val="204"/>
      </rPr>
      <t xml:space="preserve"> АКЦІЯ!</t>
    </r>
  </si>
  <si>
    <t>SI 60 г/м (рулони 60 м)</t>
  </si>
  <si>
    <t>SI 80 г/м (рулони 60 м)</t>
  </si>
  <si>
    <t>SI 100 г/м (рулони 50 м)</t>
  </si>
  <si>
    <t>SI 150 г/м (рулони 45 м)</t>
  </si>
  <si>
    <t>SI 200 г/м (рулони 35 м)</t>
  </si>
  <si>
    <t>Оксфорд 300 PU 165 г/м білий (сублім)</t>
  </si>
  <si>
    <t>Оксфорд 600 ПВХ принт</t>
  </si>
  <si>
    <t>Оксфорд нейлон 210 PU WR</t>
  </si>
  <si>
    <t>Оксфорд  300 Ріп-стоп 2x2</t>
  </si>
  <si>
    <t>Оксфорд 88 г/м (принт)</t>
  </si>
  <si>
    <t>Ода Сотина</t>
  </si>
  <si>
    <t>Плащова Президент</t>
  </si>
  <si>
    <r>
      <t xml:space="preserve">Плащова  Дюспо мілк Dobby </t>
    </r>
    <r>
      <rPr>
        <b/>
        <sz val="12"/>
        <color theme="1"/>
        <rFont val="Times New Roman"/>
        <family val="1"/>
        <charset val="204"/>
      </rPr>
      <t>АКЦІЯ!</t>
    </r>
  </si>
  <si>
    <t>Дюспо Ріп-стоп мембрана</t>
  </si>
  <si>
    <t>Плащова  Баланс/Плащова DT</t>
  </si>
  <si>
    <r>
      <t xml:space="preserve">Плащова  меланж з мембраною </t>
    </r>
    <r>
      <rPr>
        <b/>
        <sz val="12"/>
        <color theme="1"/>
        <rFont val="Times New Roman"/>
        <family val="1"/>
        <charset val="204"/>
      </rPr>
      <t>АКЦІЯ!</t>
    </r>
  </si>
  <si>
    <t>Підкладка нейлон Ріп-стоп</t>
  </si>
  <si>
    <t>Саржа 80/20 240 г/м</t>
  </si>
  <si>
    <t>Канвас 320 г + ВВ</t>
  </si>
  <si>
    <r>
      <t xml:space="preserve">Креп сатин </t>
    </r>
    <r>
      <rPr>
        <b/>
        <sz val="12"/>
        <color theme="1"/>
        <rFont val="Times New Roman"/>
        <family val="1"/>
        <charset val="204"/>
      </rPr>
      <t>РОЗПРОДАЖ!</t>
    </r>
  </si>
  <si>
    <t>Трикотаж сублім 175, кг</t>
  </si>
  <si>
    <t>Трикотаж Футболочний 140 г/м (білий, чорний)</t>
  </si>
  <si>
    <r>
      <t xml:space="preserve">Трикотаж Adidas </t>
    </r>
    <r>
      <rPr>
        <b/>
        <sz val="12"/>
        <color theme="1"/>
        <rFont val="Times New Roman"/>
        <family val="1"/>
        <charset val="204"/>
      </rPr>
      <t xml:space="preserve">Акція! </t>
    </r>
  </si>
  <si>
    <t xml:space="preserve">Оксфорд  1000 PU 2 </t>
  </si>
  <si>
    <t>Саржа принт браш 210 г/м + ВВ</t>
  </si>
  <si>
    <t>Плащова  Ода</t>
  </si>
  <si>
    <t>Трикотаж Cool Pass антистатик 160г/м/130г/м</t>
  </si>
  <si>
    <t>Сітка трикотажна 105 г/м АКЦІЯ!</t>
  </si>
  <si>
    <t xml:space="preserve">Твіл «Літо» АКЦІЯ! </t>
  </si>
  <si>
    <t>2,42/2,64</t>
  </si>
  <si>
    <t>Сітка Футболочна 130 г/м</t>
  </si>
  <si>
    <t>Атлас 212</t>
  </si>
  <si>
    <t>2/2,6</t>
  </si>
  <si>
    <t>Плащова SOFT SHELL2-WAY</t>
  </si>
  <si>
    <t>10,8/14,0</t>
  </si>
  <si>
    <t>Кордура 500 принт</t>
  </si>
  <si>
    <t>1,85/2,1</t>
  </si>
  <si>
    <t>Саржа ММ 14</t>
  </si>
  <si>
    <t>Твіл принт англійський 55/45</t>
  </si>
  <si>
    <t>Плащова Сільвер - котон</t>
  </si>
  <si>
    <t>7,92/9,0</t>
  </si>
  <si>
    <t>2.8</t>
  </si>
  <si>
    <t>Мікрофліс 250-260 принт</t>
  </si>
  <si>
    <t>Канвас браш Стрейч 270 г</t>
  </si>
  <si>
    <t>КМ 001 - Болонія сільвер</t>
  </si>
  <si>
    <t>Болонія  КМ 002</t>
  </si>
  <si>
    <t>Болонія Ріп-стоп /PU 1000 / PU 4000</t>
  </si>
  <si>
    <t>Болонія Ріп-стоп /PU 10000</t>
  </si>
  <si>
    <t>Одісей  (очерет)</t>
  </si>
  <si>
    <t>Шифон однотонний</t>
  </si>
  <si>
    <t>Навігатор (очерет)</t>
  </si>
  <si>
    <t>Одіссей  (чорний-кольоровий)</t>
  </si>
  <si>
    <t>Ріп-стоп 220 г/м нейлон + котон 50/50</t>
  </si>
  <si>
    <t>Ріп-стоп принт 80/20</t>
  </si>
  <si>
    <t>Ріп-стоп однотон  80/20</t>
  </si>
  <si>
    <t>Ріп-стоп одн. 80/20 250 гр т. синій №158</t>
  </si>
  <si>
    <t>Ріп-стоп одн.  CVC 65 бав / 35 пе</t>
  </si>
  <si>
    <t>Ріп-стоп принт   CVC 65 бав / 35 пе</t>
  </si>
  <si>
    <t>Ріп-стоп Стрейч 160 г</t>
  </si>
  <si>
    <t>Ріп-стоп Стрейч 65/32/3 ел 230 г/м</t>
  </si>
  <si>
    <t>Ріп-стоп Механічний стрейч 230/260 г/м</t>
  </si>
  <si>
    <t>Фліс Ріп-стоп 250 г/м</t>
  </si>
  <si>
    <t>Ріп-стоп тефлон одн 65/35 230 г/м</t>
  </si>
  <si>
    <t>Болонія Ріп-стоп /PU 2000 /</t>
  </si>
  <si>
    <t xml:space="preserve">Оксфорд 100 г/м PU 4000 </t>
  </si>
  <si>
    <t>Оксфорд 100 г/м PU 4000  принт</t>
  </si>
  <si>
    <t>9,4/12</t>
  </si>
  <si>
    <t>1,8/2</t>
  </si>
  <si>
    <t>1,5/2,5</t>
  </si>
  <si>
    <t>Плащова SOFT SHELL 300 г/м</t>
  </si>
  <si>
    <t>Плащова SOFT SHELL4-WAY принт</t>
  </si>
  <si>
    <t>Трикотаж 210 см</t>
  </si>
  <si>
    <t>7/6</t>
  </si>
  <si>
    <t>Фліс 190-210</t>
  </si>
  <si>
    <t>Сітка HARD 170 гр</t>
  </si>
  <si>
    <t>Сітка HARD 320 г/м</t>
  </si>
  <si>
    <t>08,/1,4</t>
  </si>
  <si>
    <r>
      <t xml:space="preserve">Алова принт </t>
    </r>
    <r>
      <rPr>
        <b/>
        <sz val="12"/>
        <color theme="1"/>
        <rFont val="Times New Roman"/>
        <family val="1"/>
        <charset val="204"/>
      </rPr>
      <t>Акція!</t>
    </r>
  </si>
  <si>
    <t>1,15/2,3</t>
  </si>
  <si>
    <t>5,5/6,25</t>
  </si>
  <si>
    <t>2,09/2,4</t>
  </si>
  <si>
    <t xml:space="preserve">Грета принт </t>
  </si>
  <si>
    <t>Фліс 270 Ультрасофт бондед</t>
  </si>
  <si>
    <t>14/16,3</t>
  </si>
  <si>
    <t xml:space="preserve">Трикотаж Singe Jersey 130г/принт </t>
  </si>
  <si>
    <t>Плащова SOFT SHELL2-WAY принт Paper</t>
  </si>
  <si>
    <t>Плащова SOFT SHELL2-WAY принт Digital</t>
  </si>
  <si>
    <t>1,3/1,5</t>
  </si>
  <si>
    <t>Болонія Ріп-стоп /PU 21000/2000 принт</t>
  </si>
  <si>
    <t>Канвас 260г/м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</si>
</sst>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scheme val="minor"/>
    </font>
    <font>
      <sz val="13"/>
      <name val="Arial"/>
      <family val="2"/>
      <charset val="204"/>
    </font>
    <font>
      <b/>
      <sz val="13"/>
      <name val="Arial Cyr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0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0" xfId="0" applyFont="1"/>
    <xf numFmtId="49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vertical="justify"/>
    </xf>
    <xf numFmtId="0" fontId="7" fillId="2" borderId="4" xfId="0" applyFont="1" applyFill="1" applyBorder="1"/>
    <xf numFmtId="0" fontId="7" fillId="2" borderId="2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 vertical="top"/>
    </xf>
    <xf numFmtId="2" fontId="8" fillId="2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left" vertical="top"/>
    </xf>
    <xf numFmtId="2" fontId="8" fillId="2" borderId="6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top"/>
    </xf>
    <xf numFmtId="2" fontId="13" fillId="2" borderId="2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2" fontId="12" fillId="2" borderId="2" xfId="0" applyNumberFormat="1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2" fontId="13" fillId="2" borderId="2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2" fontId="16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1" fillId="0" borderId="2" xfId="0" applyNumberFormat="1" applyFont="1" applyBorder="1" applyAlignment="1">
      <alignment horizontal="center" vertical="top"/>
    </xf>
    <xf numFmtId="0" fontId="20" fillId="0" borderId="2" xfId="0" applyFont="1" applyBorder="1"/>
    <xf numFmtId="2" fontId="20" fillId="0" borderId="2" xfId="0" applyNumberFormat="1" applyFont="1" applyBorder="1"/>
    <xf numFmtId="0" fontId="22" fillId="0" borderId="1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9" fontId="8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2" fontId="8" fillId="2" borderId="1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2" fontId="8" fillId="2" borderId="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/>
    <xf numFmtId="0" fontId="0" fillId="0" borderId="0" xfId="0" applyNumberFormat="1"/>
    <xf numFmtId="0" fontId="7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NumberFormat="1" applyFont="1"/>
    <xf numFmtId="0" fontId="0" fillId="0" borderId="2" xfId="0" applyBorder="1"/>
    <xf numFmtId="0" fontId="0" fillId="0" borderId="2" xfId="0" applyNumberFormat="1" applyBorder="1"/>
    <xf numFmtId="0" fontId="27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NumberFormat="1" applyBorder="1"/>
    <xf numFmtId="0" fontId="27" fillId="0" borderId="4" xfId="0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 vertical="center" wrapText="1"/>
    </xf>
    <xf numFmtId="0" fontId="0" fillId="0" borderId="36" xfId="0" applyBorder="1"/>
    <xf numFmtId="0" fontId="11" fillId="0" borderId="4" xfId="0" applyFont="1" applyBorder="1" applyAlignment="1">
      <alignment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1" fillId="3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/>
    </xf>
    <xf numFmtId="0" fontId="11" fillId="0" borderId="8" xfId="0" applyFont="1" applyFill="1" applyBorder="1" applyAlignment="1">
      <alignment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37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333375</xdr:colOff>
      <xdr:row>83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210425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333375</xdr:colOff>
      <xdr:row>43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8201025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333375</xdr:colOff>
      <xdr:row>43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39050" y="96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209549</xdr:colOff>
      <xdr:row>4</xdr:row>
      <xdr:rowOff>114300</xdr:rowOff>
    </xdr:from>
    <xdr:to>
      <xdr:col>9</xdr:col>
      <xdr:colOff>247650</xdr:colOff>
      <xdr:row>8</xdr:row>
      <xdr:rowOff>885825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990600"/>
          <a:ext cx="7581901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471017</xdr:colOff>
      <xdr:row>4</xdr:row>
      <xdr:rowOff>146538</xdr:rowOff>
    </xdr:from>
    <xdr:to>
      <xdr:col>4</xdr:col>
      <xdr:colOff>544496</xdr:colOff>
      <xdr:row>14</xdr:row>
      <xdr:rowOff>177939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017" y="942033"/>
          <a:ext cx="7787682" cy="2020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38100</xdr:rowOff>
    </xdr:from>
    <xdr:to>
      <xdr:col>6</xdr:col>
      <xdr:colOff>352425</xdr:colOff>
      <xdr:row>0</xdr:row>
      <xdr:rowOff>695325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3810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zoomScaleNormal="100" workbookViewId="0">
      <selection activeCell="C14" sqref="C14"/>
    </sheetView>
  </sheetViews>
  <sheetFormatPr defaultRowHeight="15" x14ac:dyDescent="0.25"/>
  <cols>
    <col min="1" max="1" width="44.28515625" style="1" customWidth="1"/>
    <col min="2" max="2" width="9.85546875" style="2" customWidth="1"/>
    <col min="3" max="3" width="10" style="6" customWidth="1"/>
    <col min="4" max="4" width="8.5703125" style="19" hidden="1" customWidth="1"/>
    <col min="5" max="5" width="13.28515625" style="1" hidden="1" customWidth="1"/>
    <col min="6" max="6" width="6.5703125" style="3" hidden="1" customWidth="1"/>
    <col min="7" max="7" width="0.5703125" style="1" hidden="1" customWidth="1"/>
    <col min="8" max="8" width="2.85546875" style="1" customWidth="1"/>
    <col min="9" max="9" width="46.140625" style="1" customWidth="1"/>
    <col min="10" max="10" width="9.28515625" style="2" customWidth="1"/>
    <col min="11" max="11" width="0.140625" style="1" customWidth="1"/>
    <col min="12" max="12" width="10.85546875" style="5" customWidth="1"/>
    <col min="13" max="13" width="5.7109375" style="6" hidden="1" customWidth="1"/>
    <col min="14" max="14" width="10.5703125" style="2" hidden="1" customWidth="1"/>
    <col min="15" max="15" width="8.42578125" style="1" hidden="1" customWidth="1"/>
    <col min="16" max="16" width="0.28515625" style="3" hidden="1" customWidth="1"/>
    <col min="17" max="17" width="9.140625" style="1" customWidth="1"/>
    <col min="18" max="254" width="9.140625" style="1"/>
    <col min="255" max="255" width="1.85546875" style="1" customWidth="1"/>
    <col min="256" max="256" width="28.140625" style="1" customWidth="1"/>
    <col min="257" max="257" width="8.7109375" style="1" customWidth="1"/>
    <col min="258" max="258" width="0" style="1" hidden="1" customWidth="1"/>
    <col min="259" max="259" width="8.5703125" style="1" customWidth="1"/>
    <col min="260" max="263" width="0" style="1" hidden="1" customWidth="1"/>
    <col min="264" max="264" width="1.85546875" style="1" customWidth="1"/>
    <col min="265" max="265" width="31.5703125" style="1" customWidth="1"/>
    <col min="266" max="266" width="8.140625" style="1" customWidth="1"/>
    <col min="267" max="267" width="0" style="1" hidden="1" customWidth="1"/>
    <col min="268" max="268" width="7.85546875" style="1" customWidth="1"/>
    <col min="269" max="272" width="0" style="1" hidden="1" customWidth="1"/>
    <col min="273" max="273" width="9.140625" style="1" customWidth="1"/>
    <col min="274" max="510" width="9.140625" style="1"/>
    <col min="511" max="511" width="1.85546875" style="1" customWidth="1"/>
    <col min="512" max="512" width="28.140625" style="1" customWidth="1"/>
    <col min="513" max="513" width="8.7109375" style="1" customWidth="1"/>
    <col min="514" max="514" width="0" style="1" hidden="1" customWidth="1"/>
    <col min="515" max="515" width="8.5703125" style="1" customWidth="1"/>
    <col min="516" max="519" width="0" style="1" hidden="1" customWidth="1"/>
    <col min="520" max="520" width="1.85546875" style="1" customWidth="1"/>
    <col min="521" max="521" width="31.5703125" style="1" customWidth="1"/>
    <col min="522" max="522" width="8.140625" style="1" customWidth="1"/>
    <col min="523" max="523" width="0" style="1" hidden="1" customWidth="1"/>
    <col min="524" max="524" width="7.85546875" style="1" customWidth="1"/>
    <col min="525" max="528" width="0" style="1" hidden="1" customWidth="1"/>
    <col min="529" max="529" width="9.140625" style="1" customWidth="1"/>
    <col min="530" max="766" width="9.140625" style="1"/>
    <col min="767" max="767" width="1.85546875" style="1" customWidth="1"/>
    <col min="768" max="768" width="28.140625" style="1" customWidth="1"/>
    <col min="769" max="769" width="8.7109375" style="1" customWidth="1"/>
    <col min="770" max="770" width="0" style="1" hidden="1" customWidth="1"/>
    <col min="771" max="771" width="8.5703125" style="1" customWidth="1"/>
    <col min="772" max="775" width="0" style="1" hidden="1" customWidth="1"/>
    <col min="776" max="776" width="1.85546875" style="1" customWidth="1"/>
    <col min="777" max="777" width="31.5703125" style="1" customWidth="1"/>
    <col min="778" max="778" width="8.140625" style="1" customWidth="1"/>
    <col min="779" max="779" width="0" style="1" hidden="1" customWidth="1"/>
    <col min="780" max="780" width="7.85546875" style="1" customWidth="1"/>
    <col min="781" max="784" width="0" style="1" hidden="1" customWidth="1"/>
    <col min="785" max="785" width="9.140625" style="1" customWidth="1"/>
    <col min="786" max="1022" width="9.140625" style="1"/>
    <col min="1023" max="1023" width="1.85546875" style="1" customWidth="1"/>
    <col min="1024" max="1024" width="28.140625" style="1" customWidth="1"/>
    <col min="1025" max="1025" width="8.7109375" style="1" customWidth="1"/>
    <col min="1026" max="1026" width="0" style="1" hidden="1" customWidth="1"/>
    <col min="1027" max="1027" width="8.5703125" style="1" customWidth="1"/>
    <col min="1028" max="1031" width="0" style="1" hidden="1" customWidth="1"/>
    <col min="1032" max="1032" width="1.85546875" style="1" customWidth="1"/>
    <col min="1033" max="1033" width="31.5703125" style="1" customWidth="1"/>
    <col min="1034" max="1034" width="8.140625" style="1" customWidth="1"/>
    <col min="1035" max="1035" width="0" style="1" hidden="1" customWidth="1"/>
    <col min="1036" max="1036" width="7.85546875" style="1" customWidth="1"/>
    <col min="1037" max="1040" width="0" style="1" hidden="1" customWidth="1"/>
    <col min="1041" max="1041" width="9.140625" style="1" customWidth="1"/>
    <col min="1042" max="1278" width="9.140625" style="1"/>
    <col min="1279" max="1279" width="1.85546875" style="1" customWidth="1"/>
    <col min="1280" max="1280" width="28.140625" style="1" customWidth="1"/>
    <col min="1281" max="1281" width="8.7109375" style="1" customWidth="1"/>
    <col min="1282" max="1282" width="0" style="1" hidden="1" customWidth="1"/>
    <col min="1283" max="1283" width="8.5703125" style="1" customWidth="1"/>
    <col min="1284" max="1287" width="0" style="1" hidden="1" customWidth="1"/>
    <col min="1288" max="1288" width="1.85546875" style="1" customWidth="1"/>
    <col min="1289" max="1289" width="31.5703125" style="1" customWidth="1"/>
    <col min="1290" max="1290" width="8.140625" style="1" customWidth="1"/>
    <col min="1291" max="1291" width="0" style="1" hidden="1" customWidth="1"/>
    <col min="1292" max="1292" width="7.85546875" style="1" customWidth="1"/>
    <col min="1293" max="1296" width="0" style="1" hidden="1" customWidth="1"/>
    <col min="1297" max="1297" width="9.140625" style="1" customWidth="1"/>
    <col min="1298" max="1534" width="9.140625" style="1"/>
    <col min="1535" max="1535" width="1.85546875" style="1" customWidth="1"/>
    <col min="1536" max="1536" width="28.140625" style="1" customWidth="1"/>
    <col min="1537" max="1537" width="8.7109375" style="1" customWidth="1"/>
    <col min="1538" max="1538" width="0" style="1" hidden="1" customWidth="1"/>
    <col min="1539" max="1539" width="8.5703125" style="1" customWidth="1"/>
    <col min="1540" max="1543" width="0" style="1" hidden="1" customWidth="1"/>
    <col min="1544" max="1544" width="1.85546875" style="1" customWidth="1"/>
    <col min="1545" max="1545" width="31.5703125" style="1" customWidth="1"/>
    <col min="1546" max="1546" width="8.140625" style="1" customWidth="1"/>
    <col min="1547" max="1547" width="0" style="1" hidden="1" customWidth="1"/>
    <col min="1548" max="1548" width="7.85546875" style="1" customWidth="1"/>
    <col min="1549" max="1552" width="0" style="1" hidden="1" customWidth="1"/>
    <col min="1553" max="1553" width="9.140625" style="1" customWidth="1"/>
    <col min="1554" max="1790" width="9.140625" style="1"/>
    <col min="1791" max="1791" width="1.85546875" style="1" customWidth="1"/>
    <col min="1792" max="1792" width="28.140625" style="1" customWidth="1"/>
    <col min="1793" max="1793" width="8.7109375" style="1" customWidth="1"/>
    <col min="1794" max="1794" width="0" style="1" hidden="1" customWidth="1"/>
    <col min="1795" max="1795" width="8.5703125" style="1" customWidth="1"/>
    <col min="1796" max="1799" width="0" style="1" hidden="1" customWidth="1"/>
    <col min="1800" max="1800" width="1.85546875" style="1" customWidth="1"/>
    <col min="1801" max="1801" width="31.5703125" style="1" customWidth="1"/>
    <col min="1802" max="1802" width="8.140625" style="1" customWidth="1"/>
    <col min="1803" max="1803" width="0" style="1" hidden="1" customWidth="1"/>
    <col min="1804" max="1804" width="7.85546875" style="1" customWidth="1"/>
    <col min="1805" max="1808" width="0" style="1" hidden="1" customWidth="1"/>
    <col min="1809" max="1809" width="9.140625" style="1" customWidth="1"/>
    <col min="1810" max="2046" width="9.140625" style="1"/>
    <col min="2047" max="2047" width="1.85546875" style="1" customWidth="1"/>
    <col min="2048" max="2048" width="28.140625" style="1" customWidth="1"/>
    <col min="2049" max="2049" width="8.7109375" style="1" customWidth="1"/>
    <col min="2050" max="2050" width="0" style="1" hidden="1" customWidth="1"/>
    <col min="2051" max="2051" width="8.5703125" style="1" customWidth="1"/>
    <col min="2052" max="2055" width="0" style="1" hidden="1" customWidth="1"/>
    <col min="2056" max="2056" width="1.85546875" style="1" customWidth="1"/>
    <col min="2057" max="2057" width="31.5703125" style="1" customWidth="1"/>
    <col min="2058" max="2058" width="8.140625" style="1" customWidth="1"/>
    <col min="2059" max="2059" width="0" style="1" hidden="1" customWidth="1"/>
    <col min="2060" max="2060" width="7.85546875" style="1" customWidth="1"/>
    <col min="2061" max="2064" width="0" style="1" hidden="1" customWidth="1"/>
    <col min="2065" max="2065" width="9.140625" style="1" customWidth="1"/>
    <col min="2066" max="2302" width="9.140625" style="1"/>
    <col min="2303" max="2303" width="1.85546875" style="1" customWidth="1"/>
    <col min="2304" max="2304" width="28.140625" style="1" customWidth="1"/>
    <col min="2305" max="2305" width="8.7109375" style="1" customWidth="1"/>
    <col min="2306" max="2306" width="0" style="1" hidden="1" customWidth="1"/>
    <col min="2307" max="2307" width="8.5703125" style="1" customWidth="1"/>
    <col min="2308" max="2311" width="0" style="1" hidden="1" customWidth="1"/>
    <col min="2312" max="2312" width="1.85546875" style="1" customWidth="1"/>
    <col min="2313" max="2313" width="31.5703125" style="1" customWidth="1"/>
    <col min="2314" max="2314" width="8.140625" style="1" customWidth="1"/>
    <col min="2315" max="2315" width="0" style="1" hidden="1" customWidth="1"/>
    <col min="2316" max="2316" width="7.85546875" style="1" customWidth="1"/>
    <col min="2317" max="2320" width="0" style="1" hidden="1" customWidth="1"/>
    <col min="2321" max="2321" width="9.140625" style="1" customWidth="1"/>
    <col min="2322" max="2558" width="9.140625" style="1"/>
    <col min="2559" max="2559" width="1.85546875" style="1" customWidth="1"/>
    <col min="2560" max="2560" width="28.140625" style="1" customWidth="1"/>
    <col min="2561" max="2561" width="8.7109375" style="1" customWidth="1"/>
    <col min="2562" max="2562" width="0" style="1" hidden="1" customWidth="1"/>
    <col min="2563" max="2563" width="8.5703125" style="1" customWidth="1"/>
    <col min="2564" max="2567" width="0" style="1" hidden="1" customWidth="1"/>
    <col min="2568" max="2568" width="1.85546875" style="1" customWidth="1"/>
    <col min="2569" max="2569" width="31.5703125" style="1" customWidth="1"/>
    <col min="2570" max="2570" width="8.140625" style="1" customWidth="1"/>
    <col min="2571" max="2571" width="0" style="1" hidden="1" customWidth="1"/>
    <col min="2572" max="2572" width="7.85546875" style="1" customWidth="1"/>
    <col min="2573" max="2576" width="0" style="1" hidden="1" customWidth="1"/>
    <col min="2577" max="2577" width="9.140625" style="1" customWidth="1"/>
    <col min="2578" max="2814" width="9.140625" style="1"/>
    <col min="2815" max="2815" width="1.85546875" style="1" customWidth="1"/>
    <col min="2816" max="2816" width="28.140625" style="1" customWidth="1"/>
    <col min="2817" max="2817" width="8.7109375" style="1" customWidth="1"/>
    <col min="2818" max="2818" width="0" style="1" hidden="1" customWidth="1"/>
    <col min="2819" max="2819" width="8.5703125" style="1" customWidth="1"/>
    <col min="2820" max="2823" width="0" style="1" hidden="1" customWidth="1"/>
    <col min="2824" max="2824" width="1.85546875" style="1" customWidth="1"/>
    <col min="2825" max="2825" width="31.5703125" style="1" customWidth="1"/>
    <col min="2826" max="2826" width="8.140625" style="1" customWidth="1"/>
    <col min="2827" max="2827" width="0" style="1" hidden="1" customWidth="1"/>
    <col min="2828" max="2828" width="7.85546875" style="1" customWidth="1"/>
    <col min="2829" max="2832" width="0" style="1" hidden="1" customWidth="1"/>
    <col min="2833" max="2833" width="9.140625" style="1" customWidth="1"/>
    <col min="2834" max="3070" width="9.140625" style="1"/>
    <col min="3071" max="3071" width="1.85546875" style="1" customWidth="1"/>
    <col min="3072" max="3072" width="28.140625" style="1" customWidth="1"/>
    <col min="3073" max="3073" width="8.7109375" style="1" customWidth="1"/>
    <col min="3074" max="3074" width="0" style="1" hidden="1" customWidth="1"/>
    <col min="3075" max="3075" width="8.5703125" style="1" customWidth="1"/>
    <col min="3076" max="3079" width="0" style="1" hidden="1" customWidth="1"/>
    <col min="3080" max="3080" width="1.85546875" style="1" customWidth="1"/>
    <col min="3081" max="3081" width="31.5703125" style="1" customWidth="1"/>
    <col min="3082" max="3082" width="8.140625" style="1" customWidth="1"/>
    <col min="3083" max="3083" width="0" style="1" hidden="1" customWidth="1"/>
    <col min="3084" max="3084" width="7.85546875" style="1" customWidth="1"/>
    <col min="3085" max="3088" width="0" style="1" hidden="1" customWidth="1"/>
    <col min="3089" max="3089" width="9.140625" style="1" customWidth="1"/>
    <col min="3090" max="3326" width="9.140625" style="1"/>
    <col min="3327" max="3327" width="1.85546875" style="1" customWidth="1"/>
    <col min="3328" max="3328" width="28.140625" style="1" customWidth="1"/>
    <col min="3329" max="3329" width="8.7109375" style="1" customWidth="1"/>
    <col min="3330" max="3330" width="0" style="1" hidden="1" customWidth="1"/>
    <col min="3331" max="3331" width="8.5703125" style="1" customWidth="1"/>
    <col min="3332" max="3335" width="0" style="1" hidden="1" customWidth="1"/>
    <col min="3336" max="3336" width="1.85546875" style="1" customWidth="1"/>
    <col min="3337" max="3337" width="31.5703125" style="1" customWidth="1"/>
    <col min="3338" max="3338" width="8.140625" style="1" customWidth="1"/>
    <col min="3339" max="3339" width="0" style="1" hidden="1" customWidth="1"/>
    <col min="3340" max="3340" width="7.85546875" style="1" customWidth="1"/>
    <col min="3341" max="3344" width="0" style="1" hidden="1" customWidth="1"/>
    <col min="3345" max="3345" width="9.140625" style="1" customWidth="1"/>
    <col min="3346" max="3582" width="9.140625" style="1"/>
    <col min="3583" max="3583" width="1.85546875" style="1" customWidth="1"/>
    <col min="3584" max="3584" width="28.140625" style="1" customWidth="1"/>
    <col min="3585" max="3585" width="8.7109375" style="1" customWidth="1"/>
    <col min="3586" max="3586" width="0" style="1" hidden="1" customWidth="1"/>
    <col min="3587" max="3587" width="8.5703125" style="1" customWidth="1"/>
    <col min="3588" max="3591" width="0" style="1" hidden="1" customWidth="1"/>
    <col min="3592" max="3592" width="1.85546875" style="1" customWidth="1"/>
    <col min="3593" max="3593" width="31.5703125" style="1" customWidth="1"/>
    <col min="3594" max="3594" width="8.140625" style="1" customWidth="1"/>
    <col min="3595" max="3595" width="0" style="1" hidden="1" customWidth="1"/>
    <col min="3596" max="3596" width="7.85546875" style="1" customWidth="1"/>
    <col min="3597" max="3600" width="0" style="1" hidden="1" customWidth="1"/>
    <col min="3601" max="3601" width="9.140625" style="1" customWidth="1"/>
    <col min="3602" max="3838" width="9.140625" style="1"/>
    <col min="3839" max="3839" width="1.85546875" style="1" customWidth="1"/>
    <col min="3840" max="3840" width="28.140625" style="1" customWidth="1"/>
    <col min="3841" max="3841" width="8.7109375" style="1" customWidth="1"/>
    <col min="3842" max="3842" width="0" style="1" hidden="1" customWidth="1"/>
    <col min="3843" max="3843" width="8.5703125" style="1" customWidth="1"/>
    <col min="3844" max="3847" width="0" style="1" hidden="1" customWidth="1"/>
    <col min="3848" max="3848" width="1.85546875" style="1" customWidth="1"/>
    <col min="3849" max="3849" width="31.5703125" style="1" customWidth="1"/>
    <col min="3850" max="3850" width="8.140625" style="1" customWidth="1"/>
    <col min="3851" max="3851" width="0" style="1" hidden="1" customWidth="1"/>
    <col min="3852" max="3852" width="7.85546875" style="1" customWidth="1"/>
    <col min="3853" max="3856" width="0" style="1" hidden="1" customWidth="1"/>
    <col min="3857" max="3857" width="9.140625" style="1" customWidth="1"/>
    <col min="3858" max="4094" width="9.140625" style="1"/>
    <col min="4095" max="4095" width="1.85546875" style="1" customWidth="1"/>
    <col min="4096" max="4096" width="28.140625" style="1" customWidth="1"/>
    <col min="4097" max="4097" width="8.7109375" style="1" customWidth="1"/>
    <col min="4098" max="4098" width="0" style="1" hidden="1" customWidth="1"/>
    <col min="4099" max="4099" width="8.5703125" style="1" customWidth="1"/>
    <col min="4100" max="4103" width="0" style="1" hidden="1" customWidth="1"/>
    <col min="4104" max="4104" width="1.85546875" style="1" customWidth="1"/>
    <col min="4105" max="4105" width="31.5703125" style="1" customWidth="1"/>
    <col min="4106" max="4106" width="8.140625" style="1" customWidth="1"/>
    <col min="4107" max="4107" width="0" style="1" hidden="1" customWidth="1"/>
    <col min="4108" max="4108" width="7.85546875" style="1" customWidth="1"/>
    <col min="4109" max="4112" width="0" style="1" hidden="1" customWidth="1"/>
    <col min="4113" max="4113" width="9.140625" style="1" customWidth="1"/>
    <col min="4114" max="4350" width="9.140625" style="1"/>
    <col min="4351" max="4351" width="1.85546875" style="1" customWidth="1"/>
    <col min="4352" max="4352" width="28.140625" style="1" customWidth="1"/>
    <col min="4353" max="4353" width="8.7109375" style="1" customWidth="1"/>
    <col min="4354" max="4354" width="0" style="1" hidden="1" customWidth="1"/>
    <col min="4355" max="4355" width="8.5703125" style="1" customWidth="1"/>
    <col min="4356" max="4359" width="0" style="1" hidden="1" customWidth="1"/>
    <col min="4360" max="4360" width="1.85546875" style="1" customWidth="1"/>
    <col min="4361" max="4361" width="31.5703125" style="1" customWidth="1"/>
    <col min="4362" max="4362" width="8.140625" style="1" customWidth="1"/>
    <col min="4363" max="4363" width="0" style="1" hidden="1" customWidth="1"/>
    <col min="4364" max="4364" width="7.85546875" style="1" customWidth="1"/>
    <col min="4365" max="4368" width="0" style="1" hidden="1" customWidth="1"/>
    <col min="4369" max="4369" width="9.140625" style="1" customWidth="1"/>
    <col min="4370" max="4606" width="9.140625" style="1"/>
    <col min="4607" max="4607" width="1.85546875" style="1" customWidth="1"/>
    <col min="4608" max="4608" width="28.140625" style="1" customWidth="1"/>
    <col min="4609" max="4609" width="8.7109375" style="1" customWidth="1"/>
    <col min="4610" max="4610" width="0" style="1" hidden="1" customWidth="1"/>
    <col min="4611" max="4611" width="8.5703125" style="1" customWidth="1"/>
    <col min="4612" max="4615" width="0" style="1" hidden="1" customWidth="1"/>
    <col min="4616" max="4616" width="1.85546875" style="1" customWidth="1"/>
    <col min="4617" max="4617" width="31.5703125" style="1" customWidth="1"/>
    <col min="4618" max="4618" width="8.140625" style="1" customWidth="1"/>
    <col min="4619" max="4619" width="0" style="1" hidden="1" customWidth="1"/>
    <col min="4620" max="4620" width="7.85546875" style="1" customWidth="1"/>
    <col min="4621" max="4624" width="0" style="1" hidden="1" customWidth="1"/>
    <col min="4625" max="4625" width="9.140625" style="1" customWidth="1"/>
    <col min="4626" max="4862" width="9.140625" style="1"/>
    <col min="4863" max="4863" width="1.85546875" style="1" customWidth="1"/>
    <col min="4864" max="4864" width="28.140625" style="1" customWidth="1"/>
    <col min="4865" max="4865" width="8.7109375" style="1" customWidth="1"/>
    <col min="4866" max="4866" width="0" style="1" hidden="1" customWidth="1"/>
    <col min="4867" max="4867" width="8.5703125" style="1" customWidth="1"/>
    <col min="4868" max="4871" width="0" style="1" hidden="1" customWidth="1"/>
    <col min="4872" max="4872" width="1.85546875" style="1" customWidth="1"/>
    <col min="4873" max="4873" width="31.5703125" style="1" customWidth="1"/>
    <col min="4874" max="4874" width="8.140625" style="1" customWidth="1"/>
    <col min="4875" max="4875" width="0" style="1" hidden="1" customWidth="1"/>
    <col min="4876" max="4876" width="7.85546875" style="1" customWidth="1"/>
    <col min="4877" max="4880" width="0" style="1" hidden="1" customWidth="1"/>
    <col min="4881" max="4881" width="9.140625" style="1" customWidth="1"/>
    <col min="4882" max="5118" width="9.140625" style="1"/>
    <col min="5119" max="5119" width="1.85546875" style="1" customWidth="1"/>
    <col min="5120" max="5120" width="28.140625" style="1" customWidth="1"/>
    <col min="5121" max="5121" width="8.7109375" style="1" customWidth="1"/>
    <col min="5122" max="5122" width="0" style="1" hidden="1" customWidth="1"/>
    <col min="5123" max="5123" width="8.5703125" style="1" customWidth="1"/>
    <col min="5124" max="5127" width="0" style="1" hidden="1" customWidth="1"/>
    <col min="5128" max="5128" width="1.85546875" style="1" customWidth="1"/>
    <col min="5129" max="5129" width="31.5703125" style="1" customWidth="1"/>
    <col min="5130" max="5130" width="8.140625" style="1" customWidth="1"/>
    <col min="5131" max="5131" width="0" style="1" hidden="1" customWidth="1"/>
    <col min="5132" max="5132" width="7.85546875" style="1" customWidth="1"/>
    <col min="5133" max="5136" width="0" style="1" hidden="1" customWidth="1"/>
    <col min="5137" max="5137" width="9.140625" style="1" customWidth="1"/>
    <col min="5138" max="5374" width="9.140625" style="1"/>
    <col min="5375" max="5375" width="1.85546875" style="1" customWidth="1"/>
    <col min="5376" max="5376" width="28.140625" style="1" customWidth="1"/>
    <col min="5377" max="5377" width="8.7109375" style="1" customWidth="1"/>
    <col min="5378" max="5378" width="0" style="1" hidden="1" customWidth="1"/>
    <col min="5379" max="5379" width="8.5703125" style="1" customWidth="1"/>
    <col min="5380" max="5383" width="0" style="1" hidden="1" customWidth="1"/>
    <col min="5384" max="5384" width="1.85546875" style="1" customWidth="1"/>
    <col min="5385" max="5385" width="31.5703125" style="1" customWidth="1"/>
    <col min="5386" max="5386" width="8.140625" style="1" customWidth="1"/>
    <col min="5387" max="5387" width="0" style="1" hidden="1" customWidth="1"/>
    <col min="5388" max="5388" width="7.85546875" style="1" customWidth="1"/>
    <col min="5389" max="5392" width="0" style="1" hidden="1" customWidth="1"/>
    <col min="5393" max="5393" width="9.140625" style="1" customWidth="1"/>
    <col min="5394" max="5630" width="9.140625" style="1"/>
    <col min="5631" max="5631" width="1.85546875" style="1" customWidth="1"/>
    <col min="5632" max="5632" width="28.140625" style="1" customWidth="1"/>
    <col min="5633" max="5633" width="8.7109375" style="1" customWidth="1"/>
    <col min="5634" max="5634" width="0" style="1" hidden="1" customWidth="1"/>
    <col min="5635" max="5635" width="8.5703125" style="1" customWidth="1"/>
    <col min="5636" max="5639" width="0" style="1" hidden="1" customWidth="1"/>
    <col min="5640" max="5640" width="1.85546875" style="1" customWidth="1"/>
    <col min="5641" max="5641" width="31.5703125" style="1" customWidth="1"/>
    <col min="5642" max="5642" width="8.140625" style="1" customWidth="1"/>
    <col min="5643" max="5643" width="0" style="1" hidden="1" customWidth="1"/>
    <col min="5644" max="5644" width="7.85546875" style="1" customWidth="1"/>
    <col min="5645" max="5648" width="0" style="1" hidden="1" customWidth="1"/>
    <col min="5649" max="5649" width="9.140625" style="1" customWidth="1"/>
    <col min="5650" max="5886" width="9.140625" style="1"/>
    <col min="5887" max="5887" width="1.85546875" style="1" customWidth="1"/>
    <col min="5888" max="5888" width="28.140625" style="1" customWidth="1"/>
    <col min="5889" max="5889" width="8.7109375" style="1" customWidth="1"/>
    <col min="5890" max="5890" width="0" style="1" hidden="1" customWidth="1"/>
    <col min="5891" max="5891" width="8.5703125" style="1" customWidth="1"/>
    <col min="5892" max="5895" width="0" style="1" hidden="1" customWidth="1"/>
    <col min="5896" max="5896" width="1.85546875" style="1" customWidth="1"/>
    <col min="5897" max="5897" width="31.5703125" style="1" customWidth="1"/>
    <col min="5898" max="5898" width="8.140625" style="1" customWidth="1"/>
    <col min="5899" max="5899" width="0" style="1" hidden="1" customWidth="1"/>
    <col min="5900" max="5900" width="7.85546875" style="1" customWidth="1"/>
    <col min="5901" max="5904" width="0" style="1" hidden="1" customWidth="1"/>
    <col min="5905" max="5905" width="9.140625" style="1" customWidth="1"/>
    <col min="5906" max="6142" width="9.140625" style="1"/>
    <col min="6143" max="6143" width="1.85546875" style="1" customWidth="1"/>
    <col min="6144" max="6144" width="28.140625" style="1" customWidth="1"/>
    <col min="6145" max="6145" width="8.7109375" style="1" customWidth="1"/>
    <col min="6146" max="6146" width="0" style="1" hidden="1" customWidth="1"/>
    <col min="6147" max="6147" width="8.5703125" style="1" customWidth="1"/>
    <col min="6148" max="6151" width="0" style="1" hidden="1" customWidth="1"/>
    <col min="6152" max="6152" width="1.85546875" style="1" customWidth="1"/>
    <col min="6153" max="6153" width="31.5703125" style="1" customWidth="1"/>
    <col min="6154" max="6154" width="8.140625" style="1" customWidth="1"/>
    <col min="6155" max="6155" width="0" style="1" hidden="1" customWidth="1"/>
    <col min="6156" max="6156" width="7.85546875" style="1" customWidth="1"/>
    <col min="6157" max="6160" width="0" style="1" hidden="1" customWidth="1"/>
    <col min="6161" max="6161" width="9.140625" style="1" customWidth="1"/>
    <col min="6162" max="6398" width="9.140625" style="1"/>
    <col min="6399" max="6399" width="1.85546875" style="1" customWidth="1"/>
    <col min="6400" max="6400" width="28.140625" style="1" customWidth="1"/>
    <col min="6401" max="6401" width="8.7109375" style="1" customWidth="1"/>
    <col min="6402" max="6402" width="0" style="1" hidden="1" customWidth="1"/>
    <col min="6403" max="6403" width="8.5703125" style="1" customWidth="1"/>
    <col min="6404" max="6407" width="0" style="1" hidden="1" customWidth="1"/>
    <col min="6408" max="6408" width="1.85546875" style="1" customWidth="1"/>
    <col min="6409" max="6409" width="31.5703125" style="1" customWidth="1"/>
    <col min="6410" max="6410" width="8.140625" style="1" customWidth="1"/>
    <col min="6411" max="6411" width="0" style="1" hidden="1" customWidth="1"/>
    <col min="6412" max="6412" width="7.85546875" style="1" customWidth="1"/>
    <col min="6413" max="6416" width="0" style="1" hidden="1" customWidth="1"/>
    <col min="6417" max="6417" width="9.140625" style="1" customWidth="1"/>
    <col min="6418" max="6654" width="9.140625" style="1"/>
    <col min="6655" max="6655" width="1.85546875" style="1" customWidth="1"/>
    <col min="6656" max="6656" width="28.140625" style="1" customWidth="1"/>
    <col min="6657" max="6657" width="8.7109375" style="1" customWidth="1"/>
    <col min="6658" max="6658" width="0" style="1" hidden="1" customWidth="1"/>
    <col min="6659" max="6659" width="8.5703125" style="1" customWidth="1"/>
    <col min="6660" max="6663" width="0" style="1" hidden="1" customWidth="1"/>
    <col min="6664" max="6664" width="1.85546875" style="1" customWidth="1"/>
    <col min="6665" max="6665" width="31.5703125" style="1" customWidth="1"/>
    <col min="6666" max="6666" width="8.140625" style="1" customWidth="1"/>
    <col min="6667" max="6667" width="0" style="1" hidden="1" customWidth="1"/>
    <col min="6668" max="6668" width="7.85546875" style="1" customWidth="1"/>
    <col min="6669" max="6672" width="0" style="1" hidden="1" customWidth="1"/>
    <col min="6673" max="6673" width="9.140625" style="1" customWidth="1"/>
    <col min="6674" max="6910" width="9.140625" style="1"/>
    <col min="6911" max="6911" width="1.85546875" style="1" customWidth="1"/>
    <col min="6912" max="6912" width="28.140625" style="1" customWidth="1"/>
    <col min="6913" max="6913" width="8.7109375" style="1" customWidth="1"/>
    <col min="6914" max="6914" width="0" style="1" hidden="1" customWidth="1"/>
    <col min="6915" max="6915" width="8.5703125" style="1" customWidth="1"/>
    <col min="6916" max="6919" width="0" style="1" hidden="1" customWidth="1"/>
    <col min="6920" max="6920" width="1.85546875" style="1" customWidth="1"/>
    <col min="6921" max="6921" width="31.5703125" style="1" customWidth="1"/>
    <col min="6922" max="6922" width="8.140625" style="1" customWidth="1"/>
    <col min="6923" max="6923" width="0" style="1" hidden="1" customWidth="1"/>
    <col min="6924" max="6924" width="7.85546875" style="1" customWidth="1"/>
    <col min="6925" max="6928" width="0" style="1" hidden="1" customWidth="1"/>
    <col min="6929" max="6929" width="9.140625" style="1" customWidth="1"/>
    <col min="6930" max="7166" width="9.140625" style="1"/>
    <col min="7167" max="7167" width="1.85546875" style="1" customWidth="1"/>
    <col min="7168" max="7168" width="28.140625" style="1" customWidth="1"/>
    <col min="7169" max="7169" width="8.7109375" style="1" customWidth="1"/>
    <col min="7170" max="7170" width="0" style="1" hidden="1" customWidth="1"/>
    <col min="7171" max="7171" width="8.5703125" style="1" customWidth="1"/>
    <col min="7172" max="7175" width="0" style="1" hidden="1" customWidth="1"/>
    <col min="7176" max="7176" width="1.85546875" style="1" customWidth="1"/>
    <col min="7177" max="7177" width="31.5703125" style="1" customWidth="1"/>
    <col min="7178" max="7178" width="8.140625" style="1" customWidth="1"/>
    <col min="7179" max="7179" width="0" style="1" hidden="1" customWidth="1"/>
    <col min="7180" max="7180" width="7.85546875" style="1" customWidth="1"/>
    <col min="7181" max="7184" width="0" style="1" hidden="1" customWidth="1"/>
    <col min="7185" max="7185" width="9.140625" style="1" customWidth="1"/>
    <col min="7186" max="7422" width="9.140625" style="1"/>
    <col min="7423" max="7423" width="1.85546875" style="1" customWidth="1"/>
    <col min="7424" max="7424" width="28.140625" style="1" customWidth="1"/>
    <col min="7425" max="7425" width="8.7109375" style="1" customWidth="1"/>
    <col min="7426" max="7426" width="0" style="1" hidden="1" customWidth="1"/>
    <col min="7427" max="7427" width="8.5703125" style="1" customWidth="1"/>
    <col min="7428" max="7431" width="0" style="1" hidden="1" customWidth="1"/>
    <col min="7432" max="7432" width="1.85546875" style="1" customWidth="1"/>
    <col min="7433" max="7433" width="31.5703125" style="1" customWidth="1"/>
    <col min="7434" max="7434" width="8.140625" style="1" customWidth="1"/>
    <col min="7435" max="7435" width="0" style="1" hidden="1" customWidth="1"/>
    <col min="7436" max="7436" width="7.85546875" style="1" customWidth="1"/>
    <col min="7437" max="7440" width="0" style="1" hidden="1" customWidth="1"/>
    <col min="7441" max="7441" width="9.140625" style="1" customWidth="1"/>
    <col min="7442" max="7678" width="9.140625" style="1"/>
    <col min="7679" max="7679" width="1.85546875" style="1" customWidth="1"/>
    <col min="7680" max="7680" width="28.140625" style="1" customWidth="1"/>
    <col min="7681" max="7681" width="8.7109375" style="1" customWidth="1"/>
    <col min="7682" max="7682" width="0" style="1" hidden="1" customWidth="1"/>
    <col min="7683" max="7683" width="8.5703125" style="1" customWidth="1"/>
    <col min="7684" max="7687" width="0" style="1" hidden="1" customWidth="1"/>
    <col min="7688" max="7688" width="1.85546875" style="1" customWidth="1"/>
    <col min="7689" max="7689" width="31.5703125" style="1" customWidth="1"/>
    <col min="7690" max="7690" width="8.140625" style="1" customWidth="1"/>
    <col min="7691" max="7691" width="0" style="1" hidden="1" customWidth="1"/>
    <col min="7692" max="7692" width="7.85546875" style="1" customWidth="1"/>
    <col min="7693" max="7696" width="0" style="1" hidden="1" customWidth="1"/>
    <col min="7697" max="7697" width="9.140625" style="1" customWidth="1"/>
    <col min="7698" max="7934" width="9.140625" style="1"/>
    <col min="7935" max="7935" width="1.85546875" style="1" customWidth="1"/>
    <col min="7936" max="7936" width="28.140625" style="1" customWidth="1"/>
    <col min="7937" max="7937" width="8.7109375" style="1" customWidth="1"/>
    <col min="7938" max="7938" width="0" style="1" hidden="1" customWidth="1"/>
    <col min="7939" max="7939" width="8.5703125" style="1" customWidth="1"/>
    <col min="7940" max="7943" width="0" style="1" hidden="1" customWidth="1"/>
    <col min="7944" max="7944" width="1.85546875" style="1" customWidth="1"/>
    <col min="7945" max="7945" width="31.5703125" style="1" customWidth="1"/>
    <col min="7946" max="7946" width="8.140625" style="1" customWidth="1"/>
    <col min="7947" max="7947" width="0" style="1" hidden="1" customWidth="1"/>
    <col min="7948" max="7948" width="7.85546875" style="1" customWidth="1"/>
    <col min="7949" max="7952" width="0" style="1" hidden="1" customWidth="1"/>
    <col min="7953" max="7953" width="9.140625" style="1" customWidth="1"/>
    <col min="7954" max="8190" width="9.140625" style="1"/>
    <col min="8191" max="8191" width="1.85546875" style="1" customWidth="1"/>
    <col min="8192" max="8192" width="28.140625" style="1" customWidth="1"/>
    <col min="8193" max="8193" width="8.7109375" style="1" customWidth="1"/>
    <col min="8194" max="8194" width="0" style="1" hidden="1" customWidth="1"/>
    <col min="8195" max="8195" width="8.5703125" style="1" customWidth="1"/>
    <col min="8196" max="8199" width="0" style="1" hidden="1" customWidth="1"/>
    <col min="8200" max="8200" width="1.85546875" style="1" customWidth="1"/>
    <col min="8201" max="8201" width="31.5703125" style="1" customWidth="1"/>
    <col min="8202" max="8202" width="8.140625" style="1" customWidth="1"/>
    <col min="8203" max="8203" width="0" style="1" hidden="1" customWidth="1"/>
    <col min="8204" max="8204" width="7.85546875" style="1" customWidth="1"/>
    <col min="8205" max="8208" width="0" style="1" hidden="1" customWidth="1"/>
    <col min="8209" max="8209" width="9.140625" style="1" customWidth="1"/>
    <col min="8210" max="8446" width="9.140625" style="1"/>
    <col min="8447" max="8447" width="1.85546875" style="1" customWidth="1"/>
    <col min="8448" max="8448" width="28.140625" style="1" customWidth="1"/>
    <col min="8449" max="8449" width="8.7109375" style="1" customWidth="1"/>
    <col min="8450" max="8450" width="0" style="1" hidden="1" customWidth="1"/>
    <col min="8451" max="8451" width="8.5703125" style="1" customWidth="1"/>
    <col min="8452" max="8455" width="0" style="1" hidden="1" customWidth="1"/>
    <col min="8456" max="8456" width="1.85546875" style="1" customWidth="1"/>
    <col min="8457" max="8457" width="31.5703125" style="1" customWidth="1"/>
    <col min="8458" max="8458" width="8.140625" style="1" customWidth="1"/>
    <col min="8459" max="8459" width="0" style="1" hidden="1" customWidth="1"/>
    <col min="8460" max="8460" width="7.85546875" style="1" customWidth="1"/>
    <col min="8461" max="8464" width="0" style="1" hidden="1" customWidth="1"/>
    <col min="8465" max="8465" width="9.140625" style="1" customWidth="1"/>
    <col min="8466" max="8702" width="9.140625" style="1"/>
    <col min="8703" max="8703" width="1.85546875" style="1" customWidth="1"/>
    <col min="8704" max="8704" width="28.140625" style="1" customWidth="1"/>
    <col min="8705" max="8705" width="8.7109375" style="1" customWidth="1"/>
    <col min="8706" max="8706" width="0" style="1" hidden="1" customWidth="1"/>
    <col min="8707" max="8707" width="8.5703125" style="1" customWidth="1"/>
    <col min="8708" max="8711" width="0" style="1" hidden="1" customWidth="1"/>
    <col min="8712" max="8712" width="1.85546875" style="1" customWidth="1"/>
    <col min="8713" max="8713" width="31.5703125" style="1" customWidth="1"/>
    <col min="8714" max="8714" width="8.140625" style="1" customWidth="1"/>
    <col min="8715" max="8715" width="0" style="1" hidden="1" customWidth="1"/>
    <col min="8716" max="8716" width="7.85546875" style="1" customWidth="1"/>
    <col min="8717" max="8720" width="0" style="1" hidden="1" customWidth="1"/>
    <col min="8721" max="8721" width="9.140625" style="1" customWidth="1"/>
    <col min="8722" max="8958" width="9.140625" style="1"/>
    <col min="8959" max="8959" width="1.85546875" style="1" customWidth="1"/>
    <col min="8960" max="8960" width="28.140625" style="1" customWidth="1"/>
    <col min="8961" max="8961" width="8.7109375" style="1" customWidth="1"/>
    <col min="8962" max="8962" width="0" style="1" hidden="1" customWidth="1"/>
    <col min="8963" max="8963" width="8.5703125" style="1" customWidth="1"/>
    <col min="8964" max="8967" width="0" style="1" hidden="1" customWidth="1"/>
    <col min="8968" max="8968" width="1.85546875" style="1" customWidth="1"/>
    <col min="8969" max="8969" width="31.5703125" style="1" customWidth="1"/>
    <col min="8970" max="8970" width="8.140625" style="1" customWidth="1"/>
    <col min="8971" max="8971" width="0" style="1" hidden="1" customWidth="1"/>
    <col min="8972" max="8972" width="7.85546875" style="1" customWidth="1"/>
    <col min="8973" max="8976" width="0" style="1" hidden="1" customWidth="1"/>
    <col min="8977" max="8977" width="9.140625" style="1" customWidth="1"/>
    <col min="8978" max="9214" width="9.140625" style="1"/>
    <col min="9215" max="9215" width="1.85546875" style="1" customWidth="1"/>
    <col min="9216" max="9216" width="28.140625" style="1" customWidth="1"/>
    <col min="9217" max="9217" width="8.7109375" style="1" customWidth="1"/>
    <col min="9218" max="9218" width="0" style="1" hidden="1" customWidth="1"/>
    <col min="9219" max="9219" width="8.5703125" style="1" customWidth="1"/>
    <col min="9220" max="9223" width="0" style="1" hidden="1" customWidth="1"/>
    <col min="9224" max="9224" width="1.85546875" style="1" customWidth="1"/>
    <col min="9225" max="9225" width="31.5703125" style="1" customWidth="1"/>
    <col min="9226" max="9226" width="8.140625" style="1" customWidth="1"/>
    <col min="9227" max="9227" width="0" style="1" hidden="1" customWidth="1"/>
    <col min="9228" max="9228" width="7.85546875" style="1" customWidth="1"/>
    <col min="9229" max="9232" width="0" style="1" hidden="1" customWidth="1"/>
    <col min="9233" max="9233" width="9.140625" style="1" customWidth="1"/>
    <col min="9234" max="9470" width="9.140625" style="1"/>
    <col min="9471" max="9471" width="1.85546875" style="1" customWidth="1"/>
    <col min="9472" max="9472" width="28.140625" style="1" customWidth="1"/>
    <col min="9473" max="9473" width="8.7109375" style="1" customWidth="1"/>
    <col min="9474" max="9474" width="0" style="1" hidden="1" customWidth="1"/>
    <col min="9475" max="9475" width="8.5703125" style="1" customWidth="1"/>
    <col min="9476" max="9479" width="0" style="1" hidden="1" customWidth="1"/>
    <col min="9480" max="9480" width="1.85546875" style="1" customWidth="1"/>
    <col min="9481" max="9481" width="31.5703125" style="1" customWidth="1"/>
    <col min="9482" max="9482" width="8.140625" style="1" customWidth="1"/>
    <col min="9483" max="9483" width="0" style="1" hidden="1" customWidth="1"/>
    <col min="9484" max="9484" width="7.85546875" style="1" customWidth="1"/>
    <col min="9485" max="9488" width="0" style="1" hidden="1" customWidth="1"/>
    <col min="9489" max="9489" width="9.140625" style="1" customWidth="1"/>
    <col min="9490" max="9726" width="9.140625" style="1"/>
    <col min="9727" max="9727" width="1.85546875" style="1" customWidth="1"/>
    <col min="9728" max="9728" width="28.140625" style="1" customWidth="1"/>
    <col min="9729" max="9729" width="8.7109375" style="1" customWidth="1"/>
    <col min="9730" max="9730" width="0" style="1" hidden="1" customWidth="1"/>
    <col min="9731" max="9731" width="8.5703125" style="1" customWidth="1"/>
    <col min="9732" max="9735" width="0" style="1" hidden="1" customWidth="1"/>
    <col min="9736" max="9736" width="1.85546875" style="1" customWidth="1"/>
    <col min="9737" max="9737" width="31.5703125" style="1" customWidth="1"/>
    <col min="9738" max="9738" width="8.140625" style="1" customWidth="1"/>
    <col min="9739" max="9739" width="0" style="1" hidden="1" customWidth="1"/>
    <col min="9740" max="9740" width="7.85546875" style="1" customWidth="1"/>
    <col min="9741" max="9744" width="0" style="1" hidden="1" customWidth="1"/>
    <col min="9745" max="9745" width="9.140625" style="1" customWidth="1"/>
    <col min="9746" max="9982" width="9.140625" style="1"/>
    <col min="9983" max="9983" width="1.85546875" style="1" customWidth="1"/>
    <col min="9984" max="9984" width="28.140625" style="1" customWidth="1"/>
    <col min="9985" max="9985" width="8.7109375" style="1" customWidth="1"/>
    <col min="9986" max="9986" width="0" style="1" hidden="1" customWidth="1"/>
    <col min="9987" max="9987" width="8.5703125" style="1" customWidth="1"/>
    <col min="9988" max="9991" width="0" style="1" hidden="1" customWidth="1"/>
    <col min="9992" max="9992" width="1.85546875" style="1" customWidth="1"/>
    <col min="9993" max="9993" width="31.5703125" style="1" customWidth="1"/>
    <col min="9994" max="9994" width="8.140625" style="1" customWidth="1"/>
    <col min="9995" max="9995" width="0" style="1" hidden="1" customWidth="1"/>
    <col min="9996" max="9996" width="7.85546875" style="1" customWidth="1"/>
    <col min="9997" max="10000" width="0" style="1" hidden="1" customWidth="1"/>
    <col min="10001" max="10001" width="9.140625" style="1" customWidth="1"/>
    <col min="10002" max="10238" width="9.140625" style="1"/>
    <col min="10239" max="10239" width="1.85546875" style="1" customWidth="1"/>
    <col min="10240" max="10240" width="28.140625" style="1" customWidth="1"/>
    <col min="10241" max="10241" width="8.7109375" style="1" customWidth="1"/>
    <col min="10242" max="10242" width="0" style="1" hidden="1" customWidth="1"/>
    <col min="10243" max="10243" width="8.5703125" style="1" customWidth="1"/>
    <col min="10244" max="10247" width="0" style="1" hidden="1" customWidth="1"/>
    <col min="10248" max="10248" width="1.85546875" style="1" customWidth="1"/>
    <col min="10249" max="10249" width="31.5703125" style="1" customWidth="1"/>
    <col min="10250" max="10250" width="8.140625" style="1" customWidth="1"/>
    <col min="10251" max="10251" width="0" style="1" hidden="1" customWidth="1"/>
    <col min="10252" max="10252" width="7.85546875" style="1" customWidth="1"/>
    <col min="10253" max="10256" width="0" style="1" hidden="1" customWidth="1"/>
    <col min="10257" max="10257" width="9.140625" style="1" customWidth="1"/>
    <col min="10258" max="10494" width="9.140625" style="1"/>
    <col min="10495" max="10495" width="1.85546875" style="1" customWidth="1"/>
    <col min="10496" max="10496" width="28.140625" style="1" customWidth="1"/>
    <col min="10497" max="10497" width="8.7109375" style="1" customWidth="1"/>
    <col min="10498" max="10498" width="0" style="1" hidden="1" customWidth="1"/>
    <col min="10499" max="10499" width="8.5703125" style="1" customWidth="1"/>
    <col min="10500" max="10503" width="0" style="1" hidden="1" customWidth="1"/>
    <col min="10504" max="10504" width="1.85546875" style="1" customWidth="1"/>
    <col min="10505" max="10505" width="31.5703125" style="1" customWidth="1"/>
    <col min="10506" max="10506" width="8.140625" style="1" customWidth="1"/>
    <col min="10507" max="10507" width="0" style="1" hidden="1" customWidth="1"/>
    <col min="10508" max="10508" width="7.85546875" style="1" customWidth="1"/>
    <col min="10509" max="10512" width="0" style="1" hidden="1" customWidth="1"/>
    <col min="10513" max="10513" width="9.140625" style="1" customWidth="1"/>
    <col min="10514" max="10750" width="9.140625" style="1"/>
    <col min="10751" max="10751" width="1.85546875" style="1" customWidth="1"/>
    <col min="10752" max="10752" width="28.140625" style="1" customWidth="1"/>
    <col min="10753" max="10753" width="8.7109375" style="1" customWidth="1"/>
    <col min="10754" max="10754" width="0" style="1" hidden="1" customWidth="1"/>
    <col min="10755" max="10755" width="8.5703125" style="1" customWidth="1"/>
    <col min="10756" max="10759" width="0" style="1" hidden="1" customWidth="1"/>
    <col min="10760" max="10760" width="1.85546875" style="1" customWidth="1"/>
    <col min="10761" max="10761" width="31.5703125" style="1" customWidth="1"/>
    <col min="10762" max="10762" width="8.140625" style="1" customWidth="1"/>
    <col min="10763" max="10763" width="0" style="1" hidden="1" customWidth="1"/>
    <col min="10764" max="10764" width="7.85546875" style="1" customWidth="1"/>
    <col min="10765" max="10768" width="0" style="1" hidden="1" customWidth="1"/>
    <col min="10769" max="10769" width="9.140625" style="1" customWidth="1"/>
    <col min="10770" max="11006" width="9.140625" style="1"/>
    <col min="11007" max="11007" width="1.85546875" style="1" customWidth="1"/>
    <col min="11008" max="11008" width="28.140625" style="1" customWidth="1"/>
    <col min="11009" max="11009" width="8.7109375" style="1" customWidth="1"/>
    <col min="11010" max="11010" width="0" style="1" hidden="1" customWidth="1"/>
    <col min="11011" max="11011" width="8.5703125" style="1" customWidth="1"/>
    <col min="11012" max="11015" width="0" style="1" hidden="1" customWidth="1"/>
    <col min="11016" max="11016" width="1.85546875" style="1" customWidth="1"/>
    <col min="11017" max="11017" width="31.5703125" style="1" customWidth="1"/>
    <col min="11018" max="11018" width="8.140625" style="1" customWidth="1"/>
    <col min="11019" max="11019" width="0" style="1" hidden="1" customWidth="1"/>
    <col min="11020" max="11020" width="7.85546875" style="1" customWidth="1"/>
    <col min="11021" max="11024" width="0" style="1" hidden="1" customWidth="1"/>
    <col min="11025" max="11025" width="9.140625" style="1" customWidth="1"/>
    <col min="11026" max="11262" width="9.140625" style="1"/>
    <col min="11263" max="11263" width="1.85546875" style="1" customWidth="1"/>
    <col min="11264" max="11264" width="28.140625" style="1" customWidth="1"/>
    <col min="11265" max="11265" width="8.7109375" style="1" customWidth="1"/>
    <col min="11266" max="11266" width="0" style="1" hidden="1" customWidth="1"/>
    <col min="11267" max="11267" width="8.5703125" style="1" customWidth="1"/>
    <col min="11268" max="11271" width="0" style="1" hidden="1" customWidth="1"/>
    <col min="11272" max="11272" width="1.85546875" style="1" customWidth="1"/>
    <col min="11273" max="11273" width="31.5703125" style="1" customWidth="1"/>
    <col min="11274" max="11274" width="8.140625" style="1" customWidth="1"/>
    <col min="11275" max="11275" width="0" style="1" hidden="1" customWidth="1"/>
    <col min="11276" max="11276" width="7.85546875" style="1" customWidth="1"/>
    <col min="11277" max="11280" width="0" style="1" hidden="1" customWidth="1"/>
    <col min="11281" max="11281" width="9.140625" style="1" customWidth="1"/>
    <col min="11282" max="11518" width="9.140625" style="1"/>
    <col min="11519" max="11519" width="1.85546875" style="1" customWidth="1"/>
    <col min="11520" max="11520" width="28.140625" style="1" customWidth="1"/>
    <col min="11521" max="11521" width="8.7109375" style="1" customWidth="1"/>
    <col min="11522" max="11522" width="0" style="1" hidden="1" customWidth="1"/>
    <col min="11523" max="11523" width="8.5703125" style="1" customWidth="1"/>
    <col min="11524" max="11527" width="0" style="1" hidden="1" customWidth="1"/>
    <col min="11528" max="11528" width="1.85546875" style="1" customWidth="1"/>
    <col min="11529" max="11529" width="31.5703125" style="1" customWidth="1"/>
    <col min="11530" max="11530" width="8.140625" style="1" customWidth="1"/>
    <col min="11531" max="11531" width="0" style="1" hidden="1" customWidth="1"/>
    <col min="11532" max="11532" width="7.85546875" style="1" customWidth="1"/>
    <col min="11533" max="11536" width="0" style="1" hidden="1" customWidth="1"/>
    <col min="11537" max="11537" width="9.140625" style="1" customWidth="1"/>
    <col min="11538" max="11774" width="9.140625" style="1"/>
    <col min="11775" max="11775" width="1.85546875" style="1" customWidth="1"/>
    <col min="11776" max="11776" width="28.140625" style="1" customWidth="1"/>
    <col min="11777" max="11777" width="8.7109375" style="1" customWidth="1"/>
    <col min="11778" max="11778" width="0" style="1" hidden="1" customWidth="1"/>
    <col min="11779" max="11779" width="8.5703125" style="1" customWidth="1"/>
    <col min="11780" max="11783" width="0" style="1" hidden="1" customWidth="1"/>
    <col min="11784" max="11784" width="1.85546875" style="1" customWidth="1"/>
    <col min="11785" max="11785" width="31.5703125" style="1" customWidth="1"/>
    <col min="11786" max="11786" width="8.140625" style="1" customWidth="1"/>
    <col min="11787" max="11787" width="0" style="1" hidden="1" customWidth="1"/>
    <col min="11788" max="11788" width="7.85546875" style="1" customWidth="1"/>
    <col min="11789" max="11792" width="0" style="1" hidden="1" customWidth="1"/>
    <col min="11793" max="11793" width="9.140625" style="1" customWidth="1"/>
    <col min="11794" max="12030" width="9.140625" style="1"/>
    <col min="12031" max="12031" width="1.85546875" style="1" customWidth="1"/>
    <col min="12032" max="12032" width="28.140625" style="1" customWidth="1"/>
    <col min="12033" max="12033" width="8.7109375" style="1" customWidth="1"/>
    <col min="12034" max="12034" width="0" style="1" hidden="1" customWidth="1"/>
    <col min="12035" max="12035" width="8.5703125" style="1" customWidth="1"/>
    <col min="12036" max="12039" width="0" style="1" hidden="1" customWidth="1"/>
    <col min="12040" max="12040" width="1.85546875" style="1" customWidth="1"/>
    <col min="12041" max="12041" width="31.5703125" style="1" customWidth="1"/>
    <col min="12042" max="12042" width="8.140625" style="1" customWidth="1"/>
    <col min="12043" max="12043" width="0" style="1" hidden="1" customWidth="1"/>
    <col min="12044" max="12044" width="7.85546875" style="1" customWidth="1"/>
    <col min="12045" max="12048" width="0" style="1" hidden="1" customWidth="1"/>
    <col min="12049" max="12049" width="9.140625" style="1" customWidth="1"/>
    <col min="12050" max="12286" width="9.140625" style="1"/>
    <col min="12287" max="12287" width="1.85546875" style="1" customWidth="1"/>
    <col min="12288" max="12288" width="28.140625" style="1" customWidth="1"/>
    <col min="12289" max="12289" width="8.7109375" style="1" customWidth="1"/>
    <col min="12290" max="12290" width="0" style="1" hidden="1" customWidth="1"/>
    <col min="12291" max="12291" width="8.5703125" style="1" customWidth="1"/>
    <col min="12292" max="12295" width="0" style="1" hidden="1" customWidth="1"/>
    <col min="12296" max="12296" width="1.85546875" style="1" customWidth="1"/>
    <col min="12297" max="12297" width="31.5703125" style="1" customWidth="1"/>
    <col min="12298" max="12298" width="8.140625" style="1" customWidth="1"/>
    <col min="12299" max="12299" width="0" style="1" hidden="1" customWidth="1"/>
    <col min="12300" max="12300" width="7.85546875" style="1" customWidth="1"/>
    <col min="12301" max="12304" width="0" style="1" hidden="1" customWidth="1"/>
    <col min="12305" max="12305" width="9.140625" style="1" customWidth="1"/>
    <col min="12306" max="12542" width="9.140625" style="1"/>
    <col min="12543" max="12543" width="1.85546875" style="1" customWidth="1"/>
    <col min="12544" max="12544" width="28.140625" style="1" customWidth="1"/>
    <col min="12545" max="12545" width="8.7109375" style="1" customWidth="1"/>
    <col min="12546" max="12546" width="0" style="1" hidden="1" customWidth="1"/>
    <col min="12547" max="12547" width="8.5703125" style="1" customWidth="1"/>
    <col min="12548" max="12551" width="0" style="1" hidden="1" customWidth="1"/>
    <col min="12552" max="12552" width="1.85546875" style="1" customWidth="1"/>
    <col min="12553" max="12553" width="31.5703125" style="1" customWidth="1"/>
    <col min="12554" max="12554" width="8.140625" style="1" customWidth="1"/>
    <col min="12555" max="12555" width="0" style="1" hidden="1" customWidth="1"/>
    <col min="12556" max="12556" width="7.85546875" style="1" customWidth="1"/>
    <col min="12557" max="12560" width="0" style="1" hidden="1" customWidth="1"/>
    <col min="12561" max="12561" width="9.140625" style="1" customWidth="1"/>
    <col min="12562" max="12798" width="9.140625" style="1"/>
    <col min="12799" max="12799" width="1.85546875" style="1" customWidth="1"/>
    <col min="12800" max="12800" width="28.140625" style="1" customWidth="1"/>
    <col min="12801" max="12801" width="8.7109375" style="1" customWidth="1"/>
    <col min="12802" max="12802" width="0" style="1" hidden="1" customWidth="1"/>
    <col min="12803" max="12803" width="8.5703125" style="1" customWidth="1"/>
    <col min="12804" max="12807" width="0" style="1" hidden="1" customWidth="1"/>
    <col min="12808" max="12808" width="1.85546875" style="1" customWidth="1"/>
    <col min="12809" max="12809" width="31.5703125" style="1" customWidth="1"/>
    <col min="12810" max="12810" width="8.140625" style="1" customWidth="1"/>
    <col min="12811" max="12811" width="0" style="1" hidden="1" customWidth="1"/>
    <col min="12812" max="12812" width="7.85546875" style="1" customWidth="1"/>
    <col min="12813" max="12816" width="0" style="1" hidden="1" customWidth="1"/>
    <col min="12817" max="12817" width="9.140625" style="1" customWidth="1"/>
    <col min="12818" max="13054" width="9.140625" style="1"/>
    <col min="13055" max="13055" width="1.85546875" style="1" customWidth="1"/>
    <col min="13056" max="13056" width="28.140625" style="1" customWidth="1"/>
    <col min="13057" max="13057" width="8.7109375" style="1" customWidth="1"/>
    <col min="13058" max="13058" width="0" style="1" hidden="1" customWidth="1"/>
    <col min="13059" max="13059" width="8.5703125" style="1" customWidth="1"/>
    <col min="13060" max="13063" width="0" style="1" hidden="1" customWidth="1"/>
    <col min="13064" max="13064" width="1.85546875" style="1" customWidth="1"/>
    <col min="13065" max="13065" width="31.5703125" style="1" customWidth="1"/>
    <col min="13066" max="13066" width="8.140625" style="1" customWidth="1"/>
    <col min="13067" max="13067" width="0" style="1" hidden="1" customWidth="1"/>
    <col min="13068" max="13068" width="7.85546875" style="1" customWidth="1"/>
    <col min="13069" max="13072" width="0" style="1" hidden="1" customWidth="1"/>
    <col min="13073" max="13073" width="9.140625" style="1" customWidth="1"/>
    <col min="13074" max="13310" width="9.140625" style="1"/>
    <col min="13311" max="13311" width="1.85546875" style="1" customWidth="1"/>
    <col min="13312" max="13312" width="28.140625" style="1" customWidth="1"/>
    <col min="13313" max="13313" width="8.7109375" style="1" customWidth="1"/>
    <col min="13314" max="13314" width="0" style="1" hidden="1" customWidth="1"/>
    <col min="13315" max="13315" width="8.5703125" style="1" customWidth="1"/>
    <col min="13316" max="13319" width="0" style="1" hidden="1" customWidth="1"/>
    <col min="13320" max="13320" width="1.85546875" style="1" customWidth="1"/>
    <col min="13321" max="13321" width="31.5703125" style="1" customWidth="1"/>
    <col min="13322" max="13322" width="8.140625" style="1" customWidth="1"/>
    <col min="13323" max="13323" width="0" style="1" hidden="1" customWidth="1"/>
    <col min="13324" max="13324" width="7.85546875" style="1" customWidth="1"/>
    <col min="13325" max="13328" width="0" style="1" hidden="1" customWidth="1"/>
    <col min="13329" max="13329" width="9.140625" style="1" customWidth="1"/>
    <col min="13330" max="13566" width="9.140625" style="1"/>
    <col min="13567" max="13567" width="1.85546875" style="1" customWidth="1"/>
    <col min="13568" max="13568" width="28.140625" style="1" customWidth="1"/>
    <col min="13569" max="13569" width="8.7109375" style="1" customWidth="1"/>
    <col min="13570" max="13570" width="0" style="1" hidden="1" customWidth="1"/>
    <col min="13571" max="13571" width="8.5703125" style="1" customWidth="1"/>
    <col min="13572" max="13575" width="0" style="1" hidden="1" customWidth="1"/>
    <col min="13576" max="13576" width="1.85546875" style="1" customWidth="1"/>
    <col min="13577" max="13577" width="31.5703125" style="1" customWidth="1"/>
    <col min="13578" max="13578" width="8.140625" style="1" customWidth="1"/>
    <col min="13579" max="13579" width="0" style="1" hidden="1" customWidth="1"/>
    <col min="13580" max="13580" width="7.85546875" style="1" customWidth="1"/>
    <col min="13581" max="13584" width="0" style="1" hidden="1" customWidth="1"/>
    <col min="13585" max="13585" width="9.140625" style="1" customWidth="1"/>
    <col min="13586" max="13822" width="9.140625" style="1"/>
    <col min="13823" max="13823" width="1.85546875" style="1" customWidth="1"/>
    <col min="13824" max="13824" width="28.140625" style="1" customWidth="1"/>
    <col min="13825" max="13825" width="8.7109375" style="1" customWidth="1"/>
    <col min="13826" max="13826" width="0" style="1" hidden="1" customWidth="1"/>
    <col min="13827" max="13827" width="8.5703125" style="1" customWidth="1"/>
    <col min="13828" max="13831" width="0" style="1" hidden="1" customWidth="1"/>
    <col min="13832" max="13832" width="1.85546875" style="1" customWidth="1"/>
    <col min="13833" max="13833" width="31.5703125" style="1" customWidth="1"/>
    <col min="13834" max="13834" width="8.140625" style="1" customWidth="1"/>
    <col min="13835" max="13835" width="0" style="1" hidden="1" customWidth="1"/>
    <col min="13836" max="13836" width="7.85546875" style="1" customWidth="1"/>
    <col min="13837" max="13840" width="0" style="1" hidden="1" customWidth="1"/>
    <col min="13841" max="13841" width="9.140625" style="1" customWidth="1"/>
    <col min="13842" max="14078" width="9.140625" style="1"/>
    <col min="14079" max="14079" width="1.85546875" style="1" customWidth="1"/>
    <col min="14080" max="14080" width="28.140625" style="1" customWidth="1"/>
    <col min="14081" max="14081" width="8.7109375" style="1" customWidth="1"/>
    <col min="14082" max="14082" width="0" style="1" hidden="1" customWidth="1"/>
    <col min="14083" max="14083" width="8.5703125" style="1" customWidth="1"/>
    <col min="14084" max="14087" width="0" style="1" hidden="1" customWidth="1"/>
    <col min="14088" max="14088" width="1.85546875" style="1" customWidth="1"/>
    <col min="14089" max="14089" width="31.5703125" style="1" customWidth="1"/>
    <col min="14090" max="14090" width="8.140625" style="1" customWidth="1"/>
    <col min="14091" max="14091" width="0" style="1" hidden="1" customWidth="1"/>
    <col min="14092" max="14092" width="7.85546875" style="1" customWidth="1"/>
    <col min="14093" max="14096" width="0" style="1" hidden="1" customWidth="1"/>
    <col min="14097" max="14097" width="9.140625" style="1" customWidth="1"/>
    <col min="14098" max="14334" width="9.140625" style="1"/>
    <col min="14335" max="14335" width="1.85546875" style="1" customWidth="1"/>
    <col min="14336" max="14336" width="28.140625" style="1" customWidth="1"/>
    <col min="14337" max="14337" width="8.7109375" style="1" customWidth="1"/>
    <col min="14338" max="14338" width="0" style="1" hidden="1" customWidth="1"/>
    <col min="14339" max="14339" width="8.5703125" style="1" customWidth="1"/>
    <col min="14340" max="14343" width="0" style="1" hidden="1" customWidth="1"/>
    <col min="14344" max="14344" width="1.85546875" style="1" customWidth="1"/>
    <col min="14345" max="14345" width="31.5703125" style="1" customWidth="1"/>
    <col min="14346" max="14346" width="8.140625" style="1" customWidth="1"/>
    <col min="14347" max="14347" width="0" style="1" hidden="1" customWidth="1"/>
    <col min="14348" max="14348" width="7.85546875" style="1" customWidth="1"/>
    <col min="14349" max="14352" width="0" style="1" hidden="1" customWidth="1"/>
    <col min="14353" max="14353" width="9.140625" style="1" customWidth="1"/>
    <col min="14354" max="14590" width="9.140625" style="1"/>
    <col min="14591" max="14591" width="1.85546875" style="1" customWidth="1"/>
    <col min="14592" max="14592" width="28.140625" style="1" customWidth="1"/>
    <col min="14593" max="14593" width="8.7109375" style="1" customWidth="1"/>
    <col min="14594" max="14594" width="0" style="1" hidden="1" customWidth="1"/>
    <col min="14595" max="14595" width="8.5703125" style="1" customWidth="1"/>
    <col min="14596" max="14599" width="0" style="1" hidden="1" customWidth="1"/>
    <col min="14600" max="14600" width="1.85546875" style="1" customWidth="1"/>
    <col min="14601" max="14601" width="31.5703125" style="1" customWidth="1"/>
    <col min="14602" max="14602" width="8.140625" style="1" customWidth="1"/>
    <col min="14603" max="14603" width="0" style="1" hidden="1" customWidth="1"/>
    <col min="14604" max="14604" width="7.85546875" style="1" customWidth="1"/>
    <col min="14605" max="14608" width="0" style="1" hidden="1" customWidth="1"/>
    <col min="14609" max="14609" width="9.140625" style="1" customWidth="1"/>
    <col min="14610" max="14846" width="9.140625" style="1"/>
    <col min="14847" max="14847" width="1.85546875" style="1" customWidth="1"/>
    <col min="14848" max="14848" width="28.140625" style="1" customWidth="1"/>
    <col min="14849" max="14849" width="8.7109375" style="1" customWidth="1"/>
    <col min="14850" max="14850" width="0" style="1" hidden="1" customWidth="1"/>
    <col min="14851" max="14851" width="8.5703125" style="1" customWidth="1"/>
    <col min="14852" max="14855" width="0" style="1" hidden="1" customWidth="1"/>
    <col min="14856" max="14856" width="1.85546875" style="1" customWidth="1"/>
    <col min="14857" max="14857" width="31.5703125" style="1" customWidth="1"/>
    <col min="14858" max="14858" width="8.140625" style="1" customWidth="1"/>
    <col min="14859" max="14859" width="0" style="1" hidden="1" customWidth="1"/>
    <col min="14860" max="14860" width="7.85546875" style="1" customWidth="1"/>
    <col min="14861" max="14864" width="0" style="1" hidden="1" customWidth="1"/>
    <col min="14865" max="14865" width="9.140625" style="1" customWidth="1"/>
    <col min="14866" max="15102" width="9.140625" style="1"/>
    <col min="15103" max="15103" width="1.85546875" style="1" customWidth="1"/>
    <col min="15104" max="15104" width="28.140625" style="1" customWidth="1"/>
    <col min="15105" max="15105" width="8.7109375" style="1" customWidth="1"/>
    <col min="15106" max="15106" width="0" style="1" hidden="1" customWidth="1"/>
    <col min="15107" max="15107" width="8.5703125" style="1" customWidth="1"/>
    <col min="15108" max="15111" width="0" style="1" hidden="1" customWidth="1"/>
    <col min="15112" max="15112" width="1.85546875" style="1" customWidth="1"/>
    <col min="15113" max="15113" width="31.5703125" style="1" customWidth="1"/>
    <col min="15114" max="15114" width="8.140625" style="1" customWidth="1"/>
    <col min="15115" max="15115" width="0" style="1" hidden="1" customWidth="1"/>
    <col min="15116" max="15116" width="7.85546875" style="1" customWidth="1"/>
    <col min="15117" max="15120" width="0" style="1" hidden="1" customWidth="1"/>
    <col min="15121" max="15121" width="9.140625" style="1" customWidth="1"/>
    <col min="15122" max="15358" width="9.140625" style="1"/>
    <col min="15359" max="15359" width="1.85546875" style="1" customWidth="1"/>
    <col min="15360" max="15360" width="28.140625" style="1" customWidth="1"/>
    <col min="15361" max="15361" width="8.7109375" style="1" customWidth="1"/>
    <col min="15362" max="15362" width="0" style="1" hidden="1" customWidth="1"/>
    <col min="15363" max="15363" width="8.5703125" style="1" customWidth="1"/>
    <col min="15364" max="15367" width="0" style="1" hidden="1" customWidth="1"/>
    <col min="15368" max="15368" width="1.85546875" style="1" customWidth="1"/>
    <col min="15369" max="15369" width="31.5703125" style="1" customWidth="1"/>
    <col min="15370" max="15370" width="8.140625" style="1" customWidth="1"/>
    <col min="15371" max="15371" width="0" style="1" hidden="1" customWidth="1"/>
    <col min="15372" max="15372" width="7.85546875" style="1" customWidth="1"/>
    <col min="15373" max="15376" width="0" style="1" hidden="1" customWidth="1"/>
    <col min="15377" max="15377" width="9.140625" style="1" customWidth="1"/>
    <col min="15378" max="15614" width="9.140625" style="1"/>
    <col min="15615" max="15615" width="1.85546875" style="1" customWidth="1"/>
    <col min="15616" max="15616" width="28.140625" style="1" customWidth="1"/>
    <col min="15617" max="15617" width="8.7109375" style="1" customWidth="1"/>
    <col min="15618" max="15618" width="0" style="1" hidden="1" customWidth="1"/>
    <col min="15619" max="15619" width="8.5703125" style="1" customWidth="1"/>
    <col min="15620" max="15623" width="0" style="1" hidden="1" customWidth="1"/>
    <col min="15624" max="15624" width="1.85546875" style="1" customWidth="1"/>
    <col min="15625" max="15625" width="31.5703125" style="1" customWidth="1"/>
    <col min="15626" max="15626" width="8.140625" style="1" customWidth="1"/>
    <col min="15627" max="15627" width="0" style="1" hidden="1" customWidth="1"/>
    <col min="15628" max="15628" width="7.85546875" style="1" customWidth="1"/>
    <col min="15629" max="15632" width="0" style="1" hidden="1" customWidth="1"/>
    <col min="15633" max="15633" width="9.140625" style="1" customWidth="1"/>
    <col min="15634" max="15870" width="9.140625" style="1"/>
    <col min="15871" max="15871" width="1.85546875" style="1" customWidth="1"/>
    <col min="15872" max="15872" width="28.140625" style="1" customWidth="1"/>
    <col min="15873" max="15873" width="8.7109375" style="1" customWidth="1"/>
    <col min="15874" max="15874" width="0" style="1" hidden="1" customWidth="1"/>
    <col min="15875" max="15875" width="8.5703125" style="1" customWidth="1"/>
    <col min="15876" max="15879" width="0" style="1" hidden="1" customWidth="1"/>
    <col min="15880" max="15880" width="1.85546875" style="1" customWidth="1"/>
    <col min="15881" max="15881" width="31.5703125" style="1" customWidth="1"/>
    <col min="15882" max="15882" width="8.140625" style="1" customWidth="1"/>
    <col min="15883" max="15883" width="0" style="1" hidden="1" customWidth="1"/>
    <col min="15884" max="15884" width="7.85546875" style="1" customWidth="1"/>
    <col min="15885" max="15888" width="0" style="1" hidden="1" customWidth="1"/>
    <col min="15889" max="15889" width="9.140625" style="1" customWidth="1"/>
    <col min="15890" max="16126" width="9.140625" style="1"/>
    <col min="16127" max="16127" width="1.85546875" style="1" customWidth="1"/>
    <col min="16128" max="16128" width="28.140625" style="1" customWidth="1"/>
    <col min="16129" max="16129" width="8.7109375" style="1" customWidth="1"/>
    <col min="16130" max="16130" width="0" style="1" hidden="1" customWidth="1"/>
    <col min="16131" max="16131" width="8.5703125" style="1" customWidth="1"/>
    <col min="16132" max="16135" width="0" style="1" hidden="1" customWidth="1"/>
    <col min="16136" max="16136" width="1.85546875" style="1" customWidth="1"/>
    <col min="16137" max="16137" width="31.5703125" style="1" customWidth="1"/>
    <col min="16138" max="16138" width="8.140625" style="1" customWidth="1"/>
    <col min="16139" max="16139" width="0" style="1" hidden="1" customWidth="1"/>
    <col min="16140" max="16140" width="7.85546875" style="1" customWidth="1"/>
    <col min="16141" max="16144" width="0" style="1" hidden="1" customWidth="1"/>
    <col min="16145" max="16145" width="9.140625" style="1" customWidth="1"/>
    <col min="16146" max="16384" width="9.140625" style="1"/>
  </cols>
  <sheetData>
    <row r="1" spans="1:29" ht="17.25" x14ac:dyDescent="0.3">
      <c r="A1" s="92"/>
      <c r="B1" s="93"/>
      <c r="C1" s="94"/>
      <c r="D1" s="95"/>
      <c r="E1" s="92"/>
      <c r="F1" s="96"/>
      <c r="G1" s="92"/>
      <c r="H1" s="92"/>
      <c r="I1" s="92"/>
      <c r="J1" s="93"/>
      <c r="K1" s="92"/>
      <c r="L1" s="97"/>
      <c r="M1" s="98"/>
      <c r="N1" s="99"/>
      <c r="O1" s="100"/>
      <c r="P1" s="101"/>
      <c r="Q1" s="100"/>
    </row>
    <row r="2" spans="1:29" ht="17.25" x14ac:dyDescent="0.3">
      <c r="A2" s="92"/>
      <c r="B2" s="93"/>
      <c r="C2" s="94"/>
      <c r="D2" s="95"/>
      <c r="E2" s="92"/>
      <c r="F2" s="96"/>
      <c r="G2" s="92"/>
      <c r="H2" s="92"/>
      <c r="I2" s="92"/>
      <c r="J2" s="93"/>
      <c r="K2" s="92"/>
      <c r="L2" s="97"/>
      <c r="M2" s="98"/>
      <c r="N2" s="99"/>
      <c r="O2" s="100"/>
      <c r="P2" s="101"/>
      <c r="Q2" s="100"/>
    </row>
    <row r="3" spans="1:29" ht="17.25" x14ac:dyDescent="0.3">
      <c r="A3" s="92"/>
      <c r="B3" s="93"/>
      <c r="C3" s="94"/>
      <c r="D3" s="95"/>
      <c r="E3" s="92"/>
      <c r="F3" s="96"/>
      <c r="G3" s="92"/>
      <c r="H3" s="92"/>
      <c r="I3" s="92"/>
      <c r="J3" s="93"/>
      <c r="K3" s="92"/>
      <c r="L3" s="97"/>
      <c r="M3" s="98"/>
      <c r="N3" s="99"/>
      <c r="O3" s="100"/>
      <c r="P3" s="101"/>
      <c r="Q3" s="100"/>
    </row>
    <row r="4" spans="1:29" ht="17.25" x14ac:dyDescent="0.3">
      <c r="A4" s="92"/>
      <c r="B4" s="93"/>
      <c r="C4" s="94"/>
      <c r="D4" s="95"/>
      <c r="E4" s="92"/>
      <c r="F4" s="96"/>
      <c r="G4" s="92"/>
      <c r="H4" s="92"/>
      <c r="I4" s="92"/>
      <c r="J4" s="93"/>
      <c r="K4" s="92"/>
      <c r="L4" s="97"/>
      <c r="M4" s="98"/>
      <c r="N4" s="99"/>
      <c r="O4" s="100"/>
      <c r="P4" s="101"/>
      <c r="Q4" s="100"/>
    </row>
    <row r="5" spans="1:29" ht="17.25" x14ac:dyDescent="0.3">
      <c r="A5" s="92"/>
      <c r="B5" s="93"/>
      <c r="C5" s="94"/>
      <c r="D5" s="95"/>
      <c r="E5" s="92"/>
      <c r="F5" s="96"/>
      <c r="G5" s="92"/>
      <c r="H5" s="92"/>
      <c r="I5" s="92"/>
      <c r="J5" s="93"/>
      <c r="K5" s="92"/>
      <c r="L5" s="97"/>
      <c r="M5" s="98"/>
      <c r="N5" s="99"/>
      <c r="O5" s="100"/>
      <c r="P5" s="101"/>
      <c r="Q5" s="100"/>
    </row>
    <row r="6" spans="1:29" ht="17.25" x14ac:dyDescent="0.3">
      <c r="A6" s="92"/>
      <c r="B6" s="93"/>
      <c r="C6" s="94"/>
      <c r="D6" s="95"/>
      <c r="E6" s="92"/>
      <c r="F6" s="96"/>
      <c r="G6" s="92"/>
      <c r="H6" s="92"/>
      <c r="I6" s="92"/>
      <c r="J6" s="93"/>
      <c r="K6" s="92"/>
      <c r="L6" s="97"/>
      <c r="M6" s="98"/>
      <c r="N6" s="99"/>
      <c r="O6" s="100"/>
      <c r="P6" s="101"/>
      <c r="Q6" s="100"/>
    </row>
    <row r="7" spans="1:29" ht="17.25" x14ac:dyDescent="0.3">
      <c r="A7" s="92"/>
      <c r="B7" s="93"/>
      <c r="C7" s="94"/>
      <c r="D7" s="95"/>
      <c r="E7" s="92"/>
      <c r="F7" s="96"/>
      <c r="G7" s="92"/>
      <c r="H7" s="92"/>
      <c r="I7" s="92"/>
      <c r="J7" s="93"/>
      <c r="K7" s="92"/>
      <c r="L7" s="97"/>
      <c r="M7" s="98"/>
      <c r="N7" s="99"/>
      <c r="O7" s="100"/>
      <c r="P7" s="101"/>
      <c r="Q7" s="100"/>
    </row>
    <row r="8" spans="1:29" ht="17.25" x14ac:dyDescent="0.3">
      <c r="A8" s="92"/>
      <c r="B8" s="93"/>
      <c r="C8" s="94"/>
      <c r="D8" s="95"/>
      <c r="E8" s="92"/>
      <c r="F8" s="96"/>
      <c r="G8" s="92"/>
      <c r="H8" s="92"/>
      <c r="I8" s="92"/>
      <c r="J8" s="93"/>
      <c r="K8" s="92"/>
      <c r="L8" s="97"/>
      <c r="M8" s="98"/>
      <c r="N8" s="99"/>
      <c r="O8" s="100"/>
      <c r="P8" s="101"/>
      <c r="Q8" s="100"/>
    </row>
    <row r="9" spans="1:29" ht="119.25" customHeight="1" thickBot="1" x14ac:dyDescent="0.35">
      <c r="A9" s="102"/>
      <c r="B9" s="103"/>
      <c r="C9" s="103"/>
      <c r="D9" s="102"/>
      <c r="E9" s="102"/>
      <c r="F9" s="102"/>
      <c r="G9" s="102"/>
      <c r="H9" s="102"/>
      <c r="I9" s="102"/>
      <c r="J9" s="103"/>
      <c r="K9" s="102"/>
      <c r="L9" s="103"/>
      <c r="M9" s="98"/>
      <c r="N9" s="99"/>
      <c r="O9" s="100"/>
      <c r="P9" s="101"/>
      <c r="Q9" s="100"/>
      <c r="W9" s="259" t="s">
        <v>121</v>
      </c>
      <c r="X9" s="259"/>
      <c r="Y9" s="259"/>
      <c r="Z9" s="259"/>
      <c r="AA9" s="259"/>
      <c r="AB9" s="259"/>
      <c r="AC9" s="259"/>
    </row>
    <row r="10" spans="1:29" ht="16.5" customHeight="1" thickBot="1" x14ac:dyDescent="0.35">
      <c r="A10" s="87"/>
      <c r="B10" s="77" t="s">
        <v>142</v>
      </c>
      <c r="C10" s="78" t="s">
        <v>141</v>
      </c>
      <c r="D10" s="88"/>
      <c r="E10" s="88"/>
      <c r="F10" s="88"/>
      <c r="G10" s="88"/>
      <c r="H10" s="88"/>
      <c r="I10" s="89"/>
      <c r="J10" s="80" t="s">
        <v>142</v>
      </c>
      <c r="K10" s="90"/>
      <c r="L10" s="81" t="s">
        <v>141</v>
      </c>
      <c r="M10" s="98"/>
      <c r="N10" s="99"/>
      <c r="O10" s="100"/>
      <c r="P10" s="101"/>
      <c r="Q10" s="100"/>
    </row>
    <row r="11" spans="1:29" ht="18.75" customHeight="1" x14ac:dyDescent="0.3">
      <c r="A11" s="260" t="s">
        <v>143</v>
      </c>
      <c r="B11" s="261"/>
      <c r="C11" s="262"/>
      <c r="D11" s="129"/>
      <c r="E11" s="130"/>
      <c r="F11" s="130"/>
      <c r="G11" s="130"/>
      <c r="H11" s="131"/>
      <c r="I11" s="263" t="s">
        <v>157</v>
      </c>
      <c r="J11" s="264"/>
      <c r="K11" s="264"/>
      <c r="L11" s="265"/>
      <c r="M11" s="104"/>
      <c r="N11" s="105"/>
      <c r="O11" s="106"/>
      <c r="P11" s="107"/>
      <c r="Q11" s="100"/>
    </row>
    <row r="12" spans="1:29" ht="14.25" customHeight="1" x14ac:dyDescent="0.3">
      <c r="A12" s="115" t="s">
        <v>122</v>
      </c>
      <c r="B12" s="132" t="s">
        <v>7</v>
      </c>
      <c r="C12" s="85">
        <v>0.75</v>
      </c>
      <c r="D12" s="129"/>
      <c r="E12" s="130"/>
      <c r="F12" s="130"/>
      <c r="G12" s="130"/>
      <c r="H12" s="131"/>
      <c r="I12" s="115" t="s">
        <v>132</v>
      </c>
      <c r="J12" s="83" t="s">
        <v>7</v>
      </c>
      <c r="K12" s="91"/>
      <c r="L12" s="84" t="s">
        <v>120</v>
      </c>
      <c r="M12" s="104"/>
      <c r="N12" s="105"/>
      <c r="O12" s="106"/>
      <c r="P12" s="107"/>
      <c r="Q12" s="100"/>
    </row>
    <row r="13" spans="1:29" ht="14.25" customHeight="1" x14ac:dyDescent="0.3">
      <c r="A13" s="115" t="s">
        <v>124</v>
      </c>
      <c r="B13" s="132" t="s">
        <v>7</v>
      </c>
      <c r="C13" s="85" t="s">
        <v>145</v>
      </c>
      <c r="D13" s="129"/>
      <c r="E13" s="130"/>
      <c r="F13" s="130"/>
      <c r="G13" s="130"/>
      <c r="H13" s="131"/>
      <c r="I13" s="115" t="s">
        <v>182</v>
      </c>
      <c r="J13" s="83" t="s">
        <v>7</v>
      </c>
      <c r="K13" s="91"/>
      <c r="L13" s="84" t="s">
        <v>129</v>
      </c>
      <c r="M13" s="104"/>
      <c r="N13" s="105"/>
      <c r="O13" s="106"/>
      <c r="P13" s="107"/>
      <c r="Q13" s="100"/>
    </row>
    <row r="14" spans="1:29" ht="14.25" customHeight="1" x14ac:dyDescent="0.3">
      <c r="A14" s="115" t="s">
        <v>111</v>
      </c>
      <c r="B14" s="132" t="s">
        <v>7</v>
      </c>
      <c r="C14" s="85">
        <v>1.65</v>
      </c>
      <c r="D14" s="133">
        <f>C12/100*90</f>
        <v>0.67499999999999993</v>
      </c>
      <c r="E14" s="134">
        <f>C12*9.5/1.2</f>
        <v>5.9375</v>
      </c>
      <c r="F14" s="135">
        <v>6.55</v>
      </c>
      <c r="G14" s="135">
        <f t="shared" ref="G14:G96" si="0">F14*1.2</f>
        <v>7.8599999999999994</v>
      </c>
      <c r="H14" s="136"/>
      <c r="I14" s="115" t="s">
        <v>2</v>
      </c>
      <c r="J14" s="132" t="s">
        <v>7</v>
      </c>
      <c r="K14" s="135">
        <f t="shared" ref="K14" si="1">L14-L14/100*5</f>
        <v>0.90249999999999997</v>
      </c>
      <c r="L14" s="85">
        <v>0.95</v>
      </c>
      <c r="M14" s="108" t="e">
        <f>#REF!/100*90</f>
        <v>#REF!</v>
      </c>
      <c r="N14" s="109" t="e">
        <f>#REF!*9.5/1.2</f>
        <v>#REF!</v>
      </c>
      <c r="O14" s="110">
        <v>3.47</v>
      </c>
      <c r="P14" s="111">
        <v>4.1399999999999997</v>
      </c>
      <c r="Q14" s="101"/>
    </row>
    <row r="15" spans="1:29" ht="14.25" customHeight="1" x14ac:dyDescent="0.3">
      <c r="A15" s="115" t="s">
        <v>130</v>
      </c>
      <c r="B15" s="132" t="s">
        <v>7</v>
      </c>
      <c r="C15" s="85">
        <v>0.65</v>
      </c>
      <c r="D15" s="133"/>
      <c r="E15" s="134"/>
      <c r="F15" s="135"/>
      <c r="G15" s="135"/>
      <c r="H15" s="136"/>
      <c r="I15" s="115" t="s">
        <v>183</v>
      </c>
      <c r="J15" s="132" t="s">
        <v>7</v>
      </c>
      <c r="K15" s="135">
        <f t="shared" ref="K15" si="2">L15-L15/100*5</f>
        <v>1.9474999999999998</v>
      </c>
      <c r="L15" s="85">
        <v>2.0499999999999998</v>
      </c>
      <c r="M15" s="108"/>
      <c r="N15" s="109"/>
      <c r="O15" s="110"/>
      <c r="P15" s="111"/>
      <c r="Q15" s="101"/>
    </row>
    <row r="16" spans="1:29" ht="14.25" customHeight="1" x14ac:dyDescent="0.3">
      <c r="A16" s="115" t="s">
        <v>144</v>
      </c>
      <c r="B16" s="132" t="s">
        <v>7</v>
      </c>
      <c r="C16" s="85">
        <v>1.1499999999999999</v>
      </c>
      <c r="D16" s="133"/>
      <c r="E16" s="134"/>
      <c r="F16" s="135"/>
      <c r="G16" s="135"/>
      <c r="H16" s="136"/>
      <c r="I16" s="115" t="s">
        <v>184</v>
      </c>
      <c r="J16" s="132" t="s">
        <v>7</v>
      </c>
      <c r="K16" s="135"/>
      <c r="L16" s="85">
        <v>2.1</v>
      </c>
      <c r="M16" s="108"/>
      <c r="N16" s="109"/>
      <c r="O16" s="110"/>
      <c r="P16" s="111"/>
      <c r="Q16" s="101"/>
    </row>
    <row r="17" spans="1:17" ht="14.25" customHeight="1" x14ac:dyDescent="0.3">
      <c r="A17" s="115" t="s">
        <v>195</v>
      </c>
      <c r="B17" s="132" t="s">
        <v>7</v>
      </c>
      <c r="C17" s="85">
        <v>1</v>
      </c>
      <c r="D17" s="133"/>
      <c r="E17" s="134"/>
      <c r="F17" s="135"/>
      <c r="G17" s="135"/>
      <c r="H17" s="136"/>
      <c r="I17" s="115" t="s">
        <v>185</v>
      </c>
      <c r="J17" s="132" t="s">
        <v>7</v>
      </c>
      <c r="K17" s="135"/>
      <c r="L17" s="85">
        <v>2.2000000000000002</v>
      </c>
      <c r="M17" s="108"/>
      <c r="N17" s="109"/>
      <c r="O17" s="110"/>
      <c r="P17" s="111"/>
      <c r="Q17" s="101"/>
    </row>
    <row r="18" spans="1:17" ht="14.25" customHeight="1" x14ac:dyDescent="0.3">
      <c r="A18" s="115" t="s">
        <v>146</v>
      </c>
      <c r="B18" s="132" t="s">
        <v>7</v>
      </c>
      <c r="C18" s="85">
        <v>3.8</v>
      </c>
      <c r="D18" s="133"/>
      <c r="E18" s="134"/>
      <c r="F18" s="135"/>
      <c r="G18" s="135"/>
      <c r="H18" s="136"/>
      <c r="I18" s="115" t="s">
        <v>196</v>
      </c>
      <c r="J18" s="132" t="s">
        <v>7</v>
      </c>
      <c r="K18" s="135"/>
      <c r="L18" s="85">
        <v>1.2</v>
      </c>
      <c r="M18" s="108"/>
      <c r="N18" s="109"/>
      <c r="O18" s="110"/>
      <c r="P18" s="111"/>
      <c r="Q18" s="101"/>
    </row>
    <row r="19" spans="1:17" ht="14.25" customHeight="1" x14ac:dyDescent="0.3">
      <c r="A19" s="115" t="s">
        <v>147</v>
      </c>
      <c r="B19" s="132" t="s">
        <v>7</v>
      </c>
      <c r="C19" s="85">
        <v>4.8</v>
      </c>
      <c r="D19" s="133"/>
      <c r="E19" s="134"/>
      <c r="F19" s="135"/>
      <c r="G19" s="135"/>
      <c r="H19" s="136"/>
      <c r="I19" s="115" t="s">
        <v>158</v>
      </c>
      <c r="J19" s="132" t="s">
        <v>7</v>
      </c>
      <c r="K19" s="135">
        <f>L19-L19/100*5</f>
        <v>1.2350000000000001</v>
      </c>
      <c r="L19" s="85">
        <v>1.3</v>
      </c>
      <c r="M19" s="108"/>
      <c r="N19" s="109"/>
      <c r="O19" s="110"/>
      <c r="P19" s="111"/>
      <c r="Q19" s="101"/>
    </row>
    <row r="20" spans="1:17" ht="14.25" customHeight="1" x14ac:dyDescent="0.3">
      <c r="A20" s="115" t="s">
        <v>197</v>
      </c>
      <c r="B20" s="132" t="s">
        <v>7</v>
      </c>
      <c r="C20" s="85">
        <v>0.9</v>
      </c>
      <c r="D20" s="133">
        <f>C15/100*90</f>
        <v>0.58500000000000008</v>
      </c>
      <c r="E20" s="134">
        <f>C15*9.5/1.2</f>
        <v>5.145833333333333</v>
      </c>
      <c r="F20" s="135">
        <v>5.8</v>
      </c>
      <c r="G20" s="135">
        <f t="shared" si="0"/>
        <v>6.96</v>
      </c>
      <c r="H20" s="136"/>
      <c r="I20" s="115" t="s">
        <v>19</v>
      </c>
      <c r="J20" s="132" t="s">
        <v>7</v>
      </c>
      <c r="K20" s="135">
        <f>L20-L20/100*5</f>
        <v>1.8049999999999999</v>
      </c>
      <c r="L20" s="85">
        <v>1.9</v>
      </c>
      <c r="M20" s="108" t="e">
        <f>#REF!/100*90</f>
        <v>#REF!</v>
      </c>
      <c r="N20" s="109" t="e">
        <f>#REF!*9.5/1.2</f>
        <v>#REF!</v>
      </c>
      <c r="O20" s="112">
        <v>3.85</v>
      </c>
      <c r="P20" s="112">
        <f>O20*1.2</f>
        <v>4.62</v>
      </c>
      <c r="Q20" s="101"/>
    </row>
    <row r="21" spans="1:17" ht="14.25" customHeight="1" x14ac:dyDescent="0.3">
      <c r="A21" s="115" t="s">
        <v>198</v>
      </c>
      <c r="B21" s="132" t="s">
        <v>7</v>
      </c>
      <c r="C21" s="85">
        <v>1.2</v>
      </c>
      <c r="D21" s="133"/>
      <c r="E21" s="134"/>
      <c r="F21" s="135"/>
      <c r="G21" s="135"/>
      <c r="H21" s="136"/>
      <c r="I21" s="115" t="s">
        <v>20</v>
      </c>
      <c r="J21" s="132" t="s">
        <v>7</v>
      </c>
      <c r="K21" s="135" t="e">
        <f>L21-L21/100*5</f>
        <v>#VALUE!</v>
      </c>
      <c r="L21" s="85" t="s">
        <v>133</v>
      </c>
      <c r="M21" s="108"/>
      <c r="N21" s="109"/>
      <c r="O21" s="112"/>
      <c r="P21" s="112"/>
      <c r="Q21" s="101"/>
    </row>
    <row r="22" spans="1:17" ht="14.25" customHeight="1" x14ac:dyDescent="0.3">
      <c r="A22" s="115" t="s">
        <v>199</v>
      </c>
      <c r="B22" s="132" t="s">
        <v>7</v>
      </c>
      <c r="C22" s="85">
        <v>1.5</v>
      </c>
      <c r="D22" s="133"/>
      <c r="E22" s="134"/>
      <c r="F22" s="135"/>
      <c r="G22" s="135"/>
      <c r="H22" s="136"/>
      <c r="I22" s="115" t="s">
        <v>159</v>
      </c>
      <c r="J22" s="132" t="s">
        <v>7</v>
      </c>
      <c r="K22" s="135"/>
      <c r="L22" s="85">
        <v>2.6</v>
      </c>
      <c r="M22" s="108"/>
      <c r="N22" s="109"/>
      <c r="O22" s="112"/>
      <c r="P22" s="112"/>
      <c r="Q22" s="101"/>
    </row>
    <row r="23" spans="1:17" ht="14.25" customHeight="1" x14ac:dyDescent="0.3">
      <c r="A23" s="115" t="s">
        <v>200</v>
      </c>
      <c r="B23" s="132" t="s">
        <v>7</v>
      </c>
      <c r="C23" s="85">
        <v>1.4</v>
      </c>
      <c r="D23" s="133">
        <f>C17/100*90</f>
        <v>0.9</v>
      </c>
      <c r="E23" s="134">
        <f>C17*9.5/1.2</f>
        <v>7.916666666666667</v>
      </c>
      <c r="F23" s="135">
        <v>10.02</v>
      </c>
      <c r="G23" s="135">
        <f t="shared" si="0"/>
        <v>12.023999999999999</v>
      </c>
      <c r="H23" s="136"/>
      <c r="I23" s="115" t="s">
        <v>194</v>
      </c>
      <c r="J23" s="132" t="s">
        <v>7</v>
      </c>
      <c r="K23" s="135">
        <f t="shared" ref="K23:K29" si="3">L23-L23/100*5</f>
        <v>2.6315</v>
      </c>
      <c r="L23" s="85">
        <v>2.77</v>
      </c>
      <c r="M23" s="108" t="e">
        <f>#REF!/100*90</f>
        <v>#REF!</v>
      </c>
      <c r="N23" s="109" t="e">
        <f>#REF!*9.5/1.2</f>
        <v>#REF!</v>
      </c>
      <c r="O23" s="111">
        <v>4.6500000000000004</v>
      </c>
      <c r="P23" s="111">
        <v>5.58</v>
      </c>
      <c r="Q23" s="101"/>
    </row>
    <row r="24" spans="1:17" ht="14.25" customHeight="1" x14ac:dyDescent="0.3">
      <c r="A24" s="115" t="s">
        <v>115</v>
      </c>
      <c r="B24" s="132" t="s">
        <v>7</v>
      </c>
      <c r="C24" s="85">
        <v>2</v>
      </c>
      <c r="D24" s="133"/>
      <c r="E24" s="134"/>
      <c r="F24" s="135"/>
      <c r="G24" s="135"/>
      <c r="H24" s="136"/>
      <c r="I24" s="115" t="s">
        <v>134</v>
      </c>
      <c r="J24" s="132" t="s">
        <v>7</v>
      </c>
      <c r="K24" s="137">
        <f t="shared" si="3"/>
        <v>2.7549999999999999</v>
      </c>
      <c r="L24" s="85">
        <v>2.9</v>
      </c>
      <c r="M24" s="108"/>
      <c r="N24" s="109"/>
      <c r="O24" s="111"/>
      <c r="P24" s="111"/>
      <c r="Q24" s="101"/>
    </row>
    <row r="25" spans="1:17" ht="14.25" customHeight="1" x14ac:dyDescent="0.3">
      <c r="A25" s="115" t="s">
        <v>148</v>
      </c>
      <c r="B25" s="132" t="s">
        <v>7</v>
      </c>
      <c r="C25" s="85">
        <v>2.5</v>
      </c>
      <c r="D25" s="133">
        <f>C18/100*90</f>
        <v>3.42</v>
      </c>
      <c r="E25" s="134">
        <f>C18*9.5/1.2</f>
        <v>30.083333333333336</v>
      </c>
      <c r="F25" s="135">
        <v>12.7</v>
      </c>
      <c r="G25" s="135">
        <f t="shared" si="0"/>
        <v>15.239999999999998</v>
      </c>
      <c r="H25" s="136"/>
      <c r="I25" s="115" t="s">
        <v>135</v>
      </c>
      <c r="J25" s="132" t="s">
        <v>7</v>
      </c>
      <c r="K25" s="137">
        <f t="shared" si="3"/>
        <v>2.85</v>
      </c>
      <c r="L25" s="85">
        <v>3</v>
      </c>
      <c r="M25" s="108" t="e">
        <f>#REF!/100*90</f>
        <v>#REF!</v>
      </c>
      <c r="N25" s="109" t="e">
        <f>#REF!*9.5/1.2</f>
        <v>#REF!</v>
      </c>
      <c r="O25" s="112">
        <v>5.4</v>
      </c>
      <c r="P25" s="112">
        <f t="shared" ref="P25:P46" si="4">O25*1.2</f>
        <v>6.48</v>
      </c>
      <c r="Q25" s="101"/>
    </row>
    <row r="26" spans="1:17" ht="14.25" customHeight="1" x14ac:dyDescent="0.3">
      <c r="A26" s="115" t="s">
        <v>11</v>
      </c>
      <c r="B26" s="132" t="s">
        <v>7</v>
      </c>
      <c r="C26" s="85" t="s">
        <v>154</v>
      </c>
      <c r="D26" s="133">
        <f>C19/100*90</f>
        <v>4.32</v>
      </c>
      <c r="E26" s="134">
        <f>C19*9.5/1.2</f>
        <v>38</v>
      </c>
      <c r="F26" s="135">
        <v>29.3</v>
      </c>
      <c r="G26" s="135">
        <f t="shared" si="0"/>
        <v>35.159999999999997</v>
      </c>
      <c r="H26" s="136"/>
      <c r="I26" s="115" t="s">
        <v>160</v>
      </c>
      <c r="J26" s="132" t="s">
        <v>7</v>
      </c>
      <c r="K26" s="137">
        <f t="shared" si="3"/>
        <v>3.5150000000000001</v>
      </c>
      <c r="L26" s="85">
        <v>3.7</v>
      </c>
      <c r="M26" s="108" t="e">
        <f>#REF!/100*90</f>
        <v>#REF!</v>
      </c>
      <c r="N26" s="109" t="e">
        <f>#REF!*9.5/1.2</f>
        <v>#REF!</v>
      </c>
      <c r="O26" s="112">
        <v>17.350000000000001</v>
      </c>
      <c r="P26" s="112">
        <f t="shared" si="4"/>
        <v>20.82</v>
      </c>
      <c r="Q26" s="101"/>
    </row>
    <row r="27" spans="1:17" ht="14.25" customHeight="1" x14ac:dyDescent="0.3">
      <c r="A27" s="115" t="s">
        <v>123</v>
      </c>
      <c r="B27" s="132" t="s">
        <v>7</v>
      </c>
      <c r="C27" s="85" t="s">
        <v>149</v>
      </c>
      <c r="D27" s="133"/>
      <c r="E27" s="134"/>
      <c r="F27" s="135"/>
      <c r="G27" s="135"/>
      <c r="H27" s="136"/>
      <c r="I27" s="115" t="s">
        <v>161</v>
      </c>
      <c r="J27" s="132" t="s">
        <v>7</v>
      </c>
      <c r="K27" s="137">
        <f t="shared" si="3"/>
        <v>4.4649999999999999</v>
      </c>
      <c r="L27" s="85">
        <v>4.7</v>
      </c>
      <c r="M27" s="108"/>
      <c r="N27" s="109"/>
      <c r="O27" s="112"/>
      <c r="P27" s="112"/>
      <c r="Q27" s="101"/>
    </row>
    <row r="28" spans="1:17" ht="14.25" customHeight="1" x14ac:dyDescent="0.3">
      <c r="A28" s="115" t="s">
        <v>112</v>
      </c>
      <c r="B28" s="132" t="s">
        <v>7</v>
      </c>
      <c r="C28" s="85">
        <v>1.9</v>
      </c>
      <c r="D28" s="133">
        <f>C20/100*90</f>
        <v>0.81</v>
      </c>
      <c r="E28" s="134">
        <f>C20*9.5/1.2</f>
        <v>7.1250000000000009</v>
      </c>
      <c r="F28" s="135">
        <v>37</v>
      </c>
      <c r="G28" s="135">
        <f t="shared" si="0"/>
        <v>44.4</v>
      </c>
      <c r="H28" s="136"/>
      <c r="I28" s="115" t="s">
        <v>162</v>
      </c>
      <c r="J28" s="132" t="s">
        <v>7</v>
      </c>
      <c r="K28" s="135" t="e">
        <f t="shared" si="3"/>
        <v>#VALUE!</v>
      </c>
      <c r="L28" s="85" t="s">
        <v>270</v>
      </c>
      <c r="M28" s="108" t="e">
        <f>#REF!/100*90</f>
        <v>#REF!</v>
      </c>
      <c r="N28" s="109" t="e">
        <f>#REF!*9.5/1.2</f>
        <v>#REF!</v>
      </c>
      <c r="O28" s="113">
        <v>16.2</v>
      </c>
      <c r="P28" s="112">
        <f t="shared" si="4"/>
        <v>19.439999999999998</v>
      </c>
      <c r="Q28" s="101"/>
    </row>
    <row r="29" spans="1:17" ht="14.25" customHeight="1" x14ac:dyDescent="0.3">
      <c r="A29" s="115" t="s">
        <v>125</v>
      </c>
      <c r="B29" s="132" t="s">
        <v>7</v>
      </c>
      <c r="C29" s="85">
        <v>2.1</v>
      </c>
      <c r="D29" s="133"/>
      <c r="E29" s="134"/>
      <c r="F29" s="135"/>
      <c r="G29" s="135"/>
      <c r="H29" s="136"/>
      <c r="I29" s="115" t="s">
        <v>163</v>
      </c>
      <c r="J29" s="132" t="s">
        <v>7</v>
      </c>
      <c r="K29" s="135">
        <f t="shared" si="3"/>
        <v>1.52</v>
      </c>
      <c r="L29" s="85">
        <v>1.6</v>
      </c>
      <c r="M29" s="108"/>
      <c r="N29" s="109"/>
      <c r="O29" s="113"/>
      <c r="P29" s="112"/>
      <c r="Q29" s="101"/>
    </row>
    <row r="30" spans="1:17" ht="14.25" customHeight="1" x14ac:dyDescent="0.3">
      <c r="A30" s="115" t="s">
        <v>12</v>
      </c>
      <c r="B30" s="132" t="s">
        <v>7</v>
      </c>
      <c r="C30" s="85">
        <v>2.2999999999999998</v>
      </c>
      <c r="D30" s="133"/>
      <c r="E30" s="134"/>
      <c r="F30" s="135"/>
      <c r="G30" s="135"/>
      <c r="H30" s="136"/>
      <c r="I30" s="115" t="s">
        <v>164</v>
      </c>
      <c r="J30" s="132" t="s">
        <v>7</v>
      </c>
      <c r="K30" s="135">
        <f>L30-L30/100*5</f>
        <v>2.0425</v>
      </c>
      <c r="L30" s="85">
        <v>2.15</v>
      </c>
      <c r="M30" s="108"/>
      <c r="N30" s="109"/>
      <c r="O30" s="113"/>
      <c r="P30" s="112"/>
      <c r="Q30" s="101"/>
    </row>
    <row r="31" spans="1:17" ht="14.25" customHeight="1" x14ac:dyDescent="0.3">
      <c r="A31" s="115" t="s">
        <v>116</v>
      </c>
      <c r="B31" s="132" t="s">
        <v>7</v>
      </c>
      <c r="C31" s="85">
        <v>3.1</v>
      </c>
      <c r="D31" s="133"/>
      <c r="E31" s="134"/>
      <c r="F31" s="135"/>
      <c r="G31" s="135"/>
      <c r="H31" s="136"/>
      <c r="I31" s="115" t="s">
        <v>165</v>
      </c>
      <c r="J31" s="132" t="s">
        <v>7</v>
      </c>
      <c r="K31" s="135">
        <f>L31-L31/100*5</f>
        <v>1.9</v>
      </c>
      <c r="L31" s="85">
        <v>2</v>
      </c>
      <c r="M31" s="108"/>
      <c r="N31" s="109"/>
      <c r="O31" s="113"/>
      <c r="P31" s="112"/>
      <c r="Q31" s="101"/>
    </row>
    <row r="32" spans="1:17" ht="14.25" customHeight="1" x14ac:dyDescent="0.3">
      <c r="A32" s="115" t="s">
        <v>131</v>
      </c>
      <c r="B32" s="132" t="s">
        <v>7</v>
      </c>
      <c r="C32" s="85">
        <v>3.7</v>
      </c>
      <c r="D32" s="133"/>
      <c r="E32" s="134"/>
      <c r="F32" s="135"/>
      <c r="G32" s="135"/>
      <c r="H32" s="136"/>
      <c r="I32" s="115" t="s">
        <v>166</v>
      </c>
      <c r="J32" s="132" t="s">
        <v>7</v>
      </c>
      <c r="K32" s="135" t="e">
        <f>L32-L32/100*5</f>
        <v>#VALUE!</v>
      </c>
      <c r="L32" s="85" t="s">
        <v>167</v>
      </c>
      <c r="M32" s="108"/>
      <c r="N32" s="109"/>
      <c r="O32" s="113"/>
      <c r="P32" s="112"/>
      <c r="Q32" s="101"/>
    </row>
    <row r="33" spans="1:17" ht="14.25" customHeight="1" x14ac:dyDescent="0.3">
      <c r="A33" s="116" t="s">
        <v>205</v>
      </c>
      <c r="B33" s="132" t="s">
        <v>7</v>
      </c>
      <c r="C33" s="85">
        <v>6</v>
      </c>
      <c r="D33" s="133"/>
      <c r="E33" s="134"/>
      <c r="F33" s="135"/>
      <c r="G33" s="135"/>
      <c r="H33" s="136"/>
      <c r="I33" s="117" t="s">
        <v>168</v>
      </c>
      <c r="J33" s="138" t="s">
        <v>7</v>
      </c>
      <c r="K33" s="130">
        <f t="shared" ref="K33" si="5">L33-L33/100*5</f>
        <v>1.71</v>
      </c>
      <c r="L33" s="118">
        <v>1.8</v>
      </c>
      <c r="M33" s="108"/>
      <c r="N33" s="109"/>
      <c r="O33" s="113"/>
      <c r="P33" s="112"/>
      <c r="Q33" s="101"/>
    </row>
    <row r="34" spans="1:17" ht="14.25" customHeight="1" x14ac:dyDescent="0.3">
      <c r="A34" s="116" t="s">
        <v>126</v>
      </c>
      <c r="B34" s="132" t="s">
        <v>7</v>
      </c>
      <c r="C34" s="85" t="s">
        <v>152</v>
      </c>
      <c r="D34" s="133" t="e">
        <f>#REF!/100*90</f>
        <v>#REF!</v>
      </c>
      <c r="E34" s="134" t="e">
        <f>#REF!*9.5/1.2</f>
        <v>#REF!</v>
      </c>
      <c r="F34" s="135">
        <v>15.45</v>
      </c>
      <c r="G34" s="135">
        <f t="shared" si="0"/>
        <v>18.54</v>
      </c>
      <c r="H34" s="136"/>
      <c r="I34" s="116" t="s">
        <v>136</v>
      </c>
      <c r="J34" s="132" t="s">
        <v>7</v>
      </c>
      <c r="K34" s="135">
        <f>L34-L34/100*5</f>
        <v>2.0900000000000003</v>
      </c>
      <c r="L34" s="85">
        <v>2.2000000000000002</v>
      </c>
      <c r="M34" s="108" t="e">
        <f>#REF!/100*90</f>
        <v>#REF!</v>
      </c>
      <c r="N34" s="109" t="e">
        <f>#REF!*9.5/1.2</f>
        <v>#REF!</v>
      </c>
      <c r="O34" s="112">
        <v>10.8</v>
      </c>
      <c r="P34" s="112">
        <f t="shared" si="4"/>
        <v>12.96</v>
      </c>
      <c r="Q34" s="101"/>
    </row>
    <row r="35" spans="1:17" ht="14.25" customHeight="1" x14ac:dyDescent="0.3">
      <c r="A35" s="116" t="s">
        <v>118</v>
      </c>
      <c r="B35" s="132" t="s">
        <v>7</v>
      </c>
      <c r="C35" s="85">
        <v>8</v>
      </c>
      <c r="D35" s="133"/>
      <c r="E35" s="134"/>
      <c r="F35" s="135"/>
      <c r="G35" s="135"/>
      <c r="H35" s="136"/>
      <c r="I35" s="116" t="s">
        <v>137</v>
      </c>
      <c r="J35" s="132" t="s">
        <v>114</v>
      </c>
      <c r="K35" s="135" t="e">
        <f>L35-L35/100*5</f>
        <v>#VALUE!</v>
      </c>
      <c r="L35" s="85" t="s">
        <v>138</v>
      </c>
      <c r="M35" s="108"/>
      <c r="N35" s="109"/>
      <c r="O35" s="112"/>
      <c r="P35" s="112"/>
      <c r="Q35" s="101"/>
    </row>
    <row r="36" spans="1:17" ht="14.25" customHeight="1" x14ac:dyDescent="0.3">
      <c r="A36" s="116" t="s">
        <v>206</v>
      </c>
      <c r="B36" s="132" t="s">
        <v>7</v>
      </c>
      <c r="C36" s="85">
        <v>3.9</v>
      </c>
      <c r="D36" s="133" t="e">
        <f>#REF!/100*90</f>
        <v>#REF!</v>
      </c>
      <c r="E36" s="134" t="e">
        <f>#REF!*9.5/1.2</f>
        <v>#REF!</v>
      </c>
      <c r="F36" s="135">
        <v>19.95</v>
      </c>
      <c r="G36" s="135">
        <f t="shared" si="0"/>
        <v>23.939999999999998</v>
      </c>
      <c r="H36" s="136"/>
      <c r="I36" s="116" t="s">
        <v>169</v>
      </c>
      <c r="J36" s="132" t="s">
        <v>7</v>
      </c>
      <c r="K36" s="135"/>
      <c r="L36" s="85">
        <v>3.5</v>
      </c>
      <c r="M36" s="108" t="e">
        <f>#REF!/100*90</f>
        <v>#REF!</v>
      </c>
      <c r="N36" s="109" t="e">
        <f>#REF!*9.5/1.2</f>
        <v>#REF!</v>
      </c>
      <c r="O36" s="112">
        <v>6.15</v>
      </c>
      <c r="P36" s="112">
        <f t="shared" si="4"/>
        <v>7.38</v>
      </c>
      <c r="Q36" s="101"/>
    </row>
    <row r="37" spans="1:17" ht="14.25" customHeight="1" x14ac:dyDescent="0.3">
      <c r="A37" s="116" t="s">
        <v>207</v>
      </c>
      <c r="B37" s="132" t="s">
        <v>7</v>
      </c>
      <c r="C37" s="85">
        <v>3.8</v>
      </c>
      <c r="D37" s="133"/>
      <c r="E37" s="134"/>
      <c r="F37" s="135"/>
      <c r="G37" s="135"/>
      <c r="H37" s="136"/>
      <c r="I37" s="119" t="s">
        <v>193</v>
      </c>
      <c r="J37" s="139" t="s">
        <v>7</v>
      </c>
      <c r="K37" s="140">
        <f t="shared" ref="K37" si="6">L37-L37/100*5</f>
        <v>3.61</v>
      </c>
      <c r="L37" s="120">
        <v>3.8</v>
      </c>
      <c r="M37" s="108"/>
      <c r="N37" s="109"/>
      <c r="O37" s="112"/>
      <c r="P37" s="112"/>
      <c r="Q37" s="101"/>
    </row>
    <row r="38" spans="1:17" ht="14.25" customHeight="1" x14ac:dyDescent="0.3">
      <c r="A38" s="116" t="s">
        <v>119</v>
      </c>
      <c r="B38" s="132" t="s">
        <v>7</v>
      </c>
      <c r="C38" s="85">
        <v>7.8</v>
      </c>
      <c r="D38" s="133"/>
      <c r="E38" s="134"/>
      <c r="F38" s="135"/>
      <c r="G38" s="135"/>
      <c r="H38" s="136"/>
      <c r="I38" s="116" t="s">
        <v>170</v>
      </c>
      <c r="J38" s="132" t="s">
        <v>7</v>
      </c>
      <c r="K38" s="135">
        <f t="shared" ref="K38:K48" si="7">L38-L38/100*5</f>
        <v>2.2799999999999998</v>
      </c>
      <c r="L38" s="85">
        <v>2.4</v>
      </c>
      <c r="M38" s="108"/>
      <c r="N38" s="109"/>
      <c r="O38" s="112"/>
      <c r="P38" s="112"/>
      <c r="Q38" s="101"/>
    </row>
    <row r="39" spans="1:17" ht="14.25" customHeight="1" thickBot="1" x14ac:dyDescent="0.35">
      <c r="A39" s="116" t="s">
        <v>150</v>
      </c>
      <c r="B39" s="132" t="s">
        <v>7</v>
      </c>
      <c r="C39" s="85">
        <v>7</v>
      </c>
      <c r="D39" s="133"/>
      <c r="E39" s="134"/>
      <c r="F39" s="135"/>
      <c r="G39" s="135"/>
      <c r="H39" s="136"/>
      <c r="I39" s="116" t="s">
        <v>171</v>
      </c>
      <c r="J39" s="132" t="s">
        <v>7</v>
      </c>
      <c r="K39" s="135">
        <f t="shared" si="7"/>
        <v>3.42</v>
      </c>
      <c r="L39" s="85">
        <v>3.6</v>
      </c>
      <c r="M39" s="108"/>
      <c r="N39" s="109"/>
      <c r="O39" s="112"/>
      <c r="P39" s="112"/>
      <c r="Q39" s="101"/>
    </row>
    <row r="40" spans="1:17" ht="14.25" customHeight="1" x14ac:dyDescent="0.3">
      <c r="A40" s="253" t="s">
        <v>151</v>
      </c>
      <c r="B40" s="254"/>
      <c r="C40" s="255"/>
      <c r="D40" s="133"/>
      <c r="E40" s="134"/>
      <c r="F40" s="135"/>
      <c r="G40" s="135"/>
      <c r="H40" s="136"/>
      <c r="I40" s="116" t="s">
        <v>172</v>
      </c>
      <c r="J40" s="132" t="s">
        <v>7</v>
      </c>
      <c r="K40" s="135">
        <f t="shared" si="7"/>
        <v>3.5150000000000001</v>
      </c>
      <c r="L40" s="85">
        <v>3.7</v>
      </c>
      <c r="M40" s="108"/>
      <c r="N40" s="109"/>
      <c r="O40" s="112"/>
      <c r="P40" s="112"/>
      <c r="Q40" s="101"/>
    </row>
    <row r="41" spans="1:17" ht="14.25" customHeight="1" x14ac:dyDescent="0.3">
      <c r="A41" s="121" t="s">
        <v>248</v>
      </c>
      <c r="B41" s="132" t="s">
        <v>7</v>
      </c>
      <c r="C41" s="85">
        <v>2.1</v>
      </c>
      <c r="D41" s="133"/>
      <c r="E41" s="134"/>
      <c r="F41" s="135"/>
      <c r="G41" s="135"/>
      <c r="H41" s="136"/>
      <c r="I41" s="116" t="s">
        <v>186</v>
      </c>
      <c r="J41" s="132" t="s">
        <v>7</v>
      </c>
      <c r="K41" s="135">
        <f t="shared" si="7"/>
        <v>2.5650000000000004</v>
      </c>
      <c r="L41" s="85">
        <v>2.7</v>
      </c>
      <c r="M41" s="108"/>
      <c r="N41" s="109"/>
      <c r="O41" s="112"/>
      <c r="P41" s="112"/>
      <c r="Q41" s="101"/>
    </row>
    <row r="42" spans="1:17" ht="14.25" customHeight="1" x14ac:dyDescent="0.3">
      <c r="A42" s="121" t="s">
        <v>249</v>
      </c>
      <c r="B42" s="132" t="s">
        <v>7</v>
      </c>
      <c r="C42" s="85">
        <v>3</v>
      </c>
      <c r="D42" s="133"/>
      <c r="E42" s="134"/>
      <c r="F42" s="135"/>
      <c r="G42" s="135"/>
      <c r="H42" s="136"/>
      <c r="I42" s="116" t="s">
        <v>187</v>
      </c>
      <c r="J42" s="132" t="s">
        <v>7</v>
      </c>
      <c r="K42" s="135">
        <f t="shared" si="7"/>
        <v>1.52</v>
      </c>
      <c r="L42" s="85">
        <v>1.6</v>
      </c>
      <c r="M42" s="108"/>
      <c r="N42" s="109"/>
      <c r="O42" s="112"/>
      <c r="P42" s="112"/>
      <c r="Q42" s="101"/>
    </row>
    <row r="43" spans="1:17" ht="15" customHeight="1" x14ac:dyDescent="0.3">
      <c r="A43" s="121" t="s">
        <v>250</v>
      </c>
      <c r="B43" s="132" t="s">
        <v>7</v>
      </c>
      <c r="C43" s="85" t="s">
        <v>271</v>
      </c>
      <c r="D43" s="133"/>
      <c r="E43" s="134"/>
      <c r="F43" s="135"/>
      <c r="G43" s="135"/>
      <c r="H43" s="136"/>
      <c r="I43" s="116" t="s">
        <v>188</v>
      </c>
      <c r="J43" s="132" t="s">
        <v>7</v>
      </c>
      <c r="K43" s="135">
        <f t="shared" si="7"/>
        <v>3.61</v>
      </c>
      <c r="L43" s="85">
        <v>3.8</v>
      </c>
      <c r="M43" s="108"/>
      <c r="N43" s="109"/>
      <c r="O43" s="112"/>
      <c r="P43" s="112"/>
      <c r="Q43" s="101"/>
    </row>
    <row r="44" spans="1:17" ht="15" customHeight="1" x14ac:dyDescent="0.3">
      <c r="A44" s="121" t="s">
        <v>251</v>
      </c>
      <c r="B44" s="132" t="s">
        <v>7</v>
      </c>
      <c r="C44" s="85">
        <v>3.1</v>
      </c>
      <c r="D44" s="133"/>
      <c r="E44" s="134"/>
      <c r="F44" s="135"/>
      <c r="G44" s="135"/>
      <c r="H44" s="136"/>
      <c r="I44" s="116" t="s">
        <v>189</v>
      </c>
      <c r="J44" s="132" t="s">
        <v>7</v>
      </c>
      <c r="K44" s="135">
        <f t="shared" si="7"/>
        <v>3.8</v>
      </c>
      <c r="L44" s="85">
        <v>4</v>
      </c>
      <c r="M44" s="108"/>
      <c r="N44" s="109"/>
      <c r="O44" s="112"/>
      <c r="P44" s="112"/>
      <c r="Q44" s="101"/>
    </row>
    <row r="45" spans="1:17" ht="14.25" customHeight="1" x14ac:dyDescent="0.3">
      <c r="A45" s="121" t="s">
        <v>252</v>
      </c>
      <c r="B45" s="132" t="s">
        <v>7</v>
      </c>
      <c r="C45" s="85">
        <v>4.2</v>
      </c>
      <c r="D45" s="133"/>
      <c r="E45" s="134"/>
      <c r="F45" s="135"/>
      <c r="G45" s="135"/>
      <c r="H45" s="136"/>
      <c r="I45" s="116" t="s">
        <v>190</v>
      </c>
      <c r="J45" s="132" t="s">
        <v>8</v>
      </c>
      <c r="K45" s="135">
        <f t="shared" si="7"/>
        <v>7.6475000000000009</v>
      </c>
      <c r="L45" s="85">
        <v>8.0500000000000007</v>
      </c>
      <c r="M45" s="108"/>
      <c r="N45" s="109"/>
      <c r="O45" s="112"/>
      <c r="P45" s="112"/>
      <c r="Q45" s="101"/>
    </row>
    <row r="46" spans="1:17" ht="14.25" customHeight="1" x14ac:dyDescent="0.3">
      <c r="A46" s="82" t="s">
        <v>253</v>
      </c>
      <c r="B46" s="132" t="s">
        <v>7</v>
      </c>
      <c r="C46" s="85" t="s">
        <v>153</v>
      </c>
      <c r="D46" s="133">
        <f>C21/100*90</f>
        <v>1.08</v>
      </c>
      <c r="E46" s="134">
        <f>C21*9.5/1.2</f>
        <v>9.5</v>
      </c>
      <c r="F46" s="135">
        <v>10.8</v>
      </c>
      <c r="G46" s="135">
        <f t="shared" si="0"/>
        <v>12.96</v>
      </c>
      <c r="H46" s="136"/>
      <c r="I46" s="115" t="s">
        <v>174</v>
      </c>
      <c r="J46" s="132" t="s">
        <v>8</v>
      </c>
      <c r="K46" s="135">
        <f t="shared" si="7"/>
        <v>7.7899999999999991</v>
      </c>
      <c r="L46" s="85">
        <v>8.1999999999999993</v>
      </c>
      <c r="M46" s="108" t="e">
        <f>#REF!/100*90</f>
        <v>#REF!</v>
      </c>
      <c r="N46" s="109" t="e">
        <f>#REF!*9.5/1.2</f>
        <v>#REF!</v>
      </c>
      <c r="O46" s="112">
        <v>9.25</v>
      </c>
      <c r="P46" s="112">
        <f t="shared" si="4"/>
        <v>11.1</v>
      </c>
      <c r="Q46" s="101"/>
    </row>
    <row r="47" spans="1:17" ht="14.25" customHeight="1" x14ac:dyDescent="0.3">
      <c r="A47" s="82" t="s">
        <v>254</v>
      </c>
      <c r="B47" s="132" t="s">
        <v>7</v>
      </c>
      <c r="C47" s="85">
        <v>1.4</v>
      </c>
      <c r="D47" s="133"/>
      <c r="E47" s="134"/>
      <c r="F47" s="135"/>
      <c r="G47" s="135"/>
      <c r="H47" s="136"/>
      <c r="I47" s="115" t="s">
        <v>201</v>
      </c>
      <c r="J47" s="132" t="s">
        <v>139</v>
      </c>
      <c r="K47" s="135">
        <f t="shared" si="7"/>
        <v>3.0874999999999999</v>
      </c>
      <c r="L47" s="85">
        <v>3.25</v>
      </c>
      <c r="M47" s="108"/>
      <c r="N47" s="109"/>
      <c r="O47" s="114"/>
      <c r="P47" s="114"/>
      <c r="Q47" s="101"/>
    </row>
    <row r="48" spans="1:17" ht="14.25" customHeight="1" x14ac:dyDescent="0.3">
      <c r="A48" s="82" t="s">
        <v>255</v>
      </c>
      <c r="B48" s="132" t="s">
        <v>7</v>
      </c>
      <c r="C48" s="85">
        <v>1.3</v>
      </c>
      <c r="D48" s="133"/>
      <c r="E48" s="134"/>
      <c r="F48" s="135"/>
      <c r="G48" s="135"/>
      <c r="H48" s="136"/>
      <c r="I48" s="115" t="s">
        <v>173</v>
      </c>
      <c r="J48" s="132" t="s">
        <v>7</v>
      </c>
      <c r="K48" s="141" t="e">
        <f t="shared" si="7"/>
        <v>#VALUE!</v>
      </c>
      <c r="L48" s="122" t="s">
        <v>272</v>
      </c>
      <c r="M48" s="108"/>
      <c r="N48" s="109"/>
      <c r="O48" s="114"/>
      <c r="P48" s="114"/>
      <c r="Q48" s="101"/>
    </row>
    <row r="49" spans="1:17" ht="14.25" customHeight="1" x14ac:dyDescent="0.3">
      <c r="A49" s="82" t="s">
        <v>256</v>
      </c>
      <c r="B49" s="132" t="s">
        <v>7</v>
      </c>
      <c r="C49" s="85">
        <v>1.2</v>
      </c>
      <c r="D49" s="133"/>
      <c r="E49" s="134"/>
      <c r="F49" s="135"/>
      <c r="G49" s="135"/>
      <c r="H49" s="136"/>
      <c r="I49" s="115" t="s">
        <v>191</v>
      </c>
      <c r="J49" s="132" t="s">
        <v>7</v>
      </c>
      <c r="K49" s="141"/>
      <c r="L49" s="85">
        <v>3.6</v>
      </c>
      <c r="M49" s="108"/>
      <c r="N49" s="109"/>
      <c r="O49" s="114"/>
      <c r="P49" s="114"/>
      <c r="Q49" s="101"/>
    </row>
    <row r="50" spans="1:17" ht="14.25" customHeight="1" x14ac:dyDescent="0.3">
      <c r="A50" s="82" t="s">
        <v>257</v>
      </c>
      <c r="B50" s="132" t="s">
        <v>7</v>
      </c>
      <c r="C50" s="85">
        <v>2.6</v>
      </c>
      <c r="D50" s="133"/>
      <c r="E50" s="134"/>
      <c r="F50" s="135"/>
      <c r="G50" s="135"/>
      <c r="H50" s="136"/>
      <c r="I50" s="115" t="s">
        <v>175</v>
      </c>
      <c r="J50" s="132" t="s">
        <v>7</v>
      </c>
      <c r="K50" s="135"/>
      <c r="L50" s="85">
        <v>3.8</v>
      </c>
      <c r="M50" s="108"/>
      <c r="N50" s="109"/>
      <c r="O50" s="114"/>
      <c r="P50" s="114"/>
      <c r="Q50" s="101"/>
    </row>
    <row r="51" spans="1:17" ht="14.25" customHeight="1" x14ac:dyDescent="0.3">
      <c r="A51" s="82" t="s">
        <v>258</v>
      </c>
      <c r="B51" s="132" t="s">
        <v>7</v>
      </c>
      <c r="C51" s="85">
        <v>2.8</v>
      </c>
      <c r="D51" s="133"/>
      <c r="E51" s="134"/>
      <c r="F51" s="135"/>
      <c r="G51" s="135"/>
      <c r="H51" s="136"/>
      <c r="I51" s="115" t="s">
        <v>192</v>
      </c>
      <c r="J51" s="132" t="s">
        <v>7</v>
      </c>
      <c r="K51" s="135"/>
      <c r="L51" s="85" t="s">
        <v>140</v>
      </c>
      <c r="M51" s="108"/>
      <c r="N51" s="109"/>
      <c r="O51" s="114"/>
      <c r="P51" s="114"/>
      <c r="Q51" s="101"/>
    </row>
    <row r="52" spans="1:17" ht="14.25" customHeight="1" x14ac:dyDescent="0.3">
      <c r="A52" s="82" t="s">
        <v>259</v>
      </c>
      <c r="B52" s="132" t="s">
        <v>7</v>
      </c>
      <c r="C52" s="85">
        <v>4.5</v>
      </c>
      <c r="D52" s="133"/>
      <c r="E52" s="134"/>
      <c r="F52" s="135"/>
      <c r="G52" s="135"/>
      <c r="H52" s="136"/>
      <c r="I52" s="115" t="s">
        <v>176</v>
      </c>
      <c r="J52" s="132" t="s">
        <v>7</v>
      </c>
      <c r="K52" s="135"/>
      <c r="L52" s="85">
        <v>2.5</v>
      </c>
      <c r="M52" s="108"/>
      <c r="N52" s="109"/>
      <c r="O52" s="114"/>
      <c r="P52" s="114"/>
      <c r="Q52" s="101"/>
    </row>
    <row r="53" spans="1:17" ht="14.25" customHeight="1" thickBot="1" x14ac:dyDescent="0.35">
      <c r="A53" s="82" t="s">
        <v>260</v>
      </c>
      <c r="B53" s="132" t="s">
        <v>7</v>
      </c>
      <c r="C53" s="85">
        <v>4.2</v>
      </c>
      <c r="D53" s="133"/>
      <c r="E53" s="134"/>
      <c r="F53" s="135"/>
      <c r="G53" s="135"/>
      <c r="H53" s="136"/>
      <c r="I53" s="123" t="s">
        <v>202</v>
      </c>
      <c r="J53" s="132" t="s">
        <v>7</v>
      </c>
      <c r="K53" s="135"/>
      <c r="L53" s="85">
        <v>1</v>
      </c>
      <c r="M53" s="108"/>
      <c r="N53" s="109"/>
      <c r="O53" s="114"/>
      <c r="P53" s="114"/>
      <c r="Q53" s="101"/>
    </row>
    <row r="54" spans="1:17" ht="14.25" customHeight="1" x14ac:dyDescent="0.3">
      <c r="A54" s="82" t="s">
        <v>261</v>
      </c>
      <c r="B54" s="132" t="s">
        <v>7</v>
      </c>
      <c r="C54" s="85">
        <v>3</v>
      </c>
      <c r="D54" s="133"/>
      <c r="E54" s="134"/>
      <c r="F54" s="135"/>
      <c r="G54" s="135"/>
      <c r="H54" s="136"/>
      <c r="I54" s="269" t="s">
        <v>177</v>
      </c>
      <c r="J54" s="270"/>
      <c r="K54" s="270"/>
      <c r="L54" s="271"/>
      <c r="M54" s="108"/>
      <c r="N54" s="109"/>
      <c r="O54" s="114"/>
      <c r="P54" s="114"/>
      <c r="Q54" s="101"/>
    </row>
    <row r="55" spans="1:17" ht="14.25" customHeight="1" x14ac:dyDescent="0.3">
      <c r="A55" s="82" t="s">
        <v>262</v>
      </c>
      <c r="B55" s="132" t="s">
        <v>7</v>
      </c>
      <c r="C55" s="85">
        <v>2.2000000000000002</v>
      </c>
      <c r="D55" s="133"/>
      <c r="E55" s="134"/>
      <c r="F55" s="135"/>
      <c r="G55" s="135"/>
      <c r="H55" s="136"/>
      <c r="I55" s="124" t="s">
        <v>203</v>
      </c>
      <c r="J55" s="138" t="s">
        <v>7</v>
      </c>
      <c r="K55" s="130">
        <f>L55-L55/100*5</f>
        <v>0.47499999999999998</v>
      </c>
      <c r="L55" s="118">
        <v>0.5</v>
      </c>
      <c r="M55" s="108"/>
      <c r="N55" s="109"/>
      <c r="O55" s="114"/>
      <c r="P55" s="114"/>
      <c r="Q55" s="101"/>
    </row>
    <row r="56" spans="1:17" ht="14.25" customHeight="1" x14ac:dyDescent="0.3">
      <c r="A56" s="82" t="s">
        <v>263</v>
      </c>
      <c r="B56" s="132" t="s">
        <v>7</v>
      </c>
      <c r="C56" s="85" t="s">
        <v>155</v>
      </c>
      <c r="D56" s="133"/>
      <c r="E56" s="134"/>
      <c r="F56" s="135"/>
      <c r="G56" s="135"/>
      <c r="H56" s="136"/>
      <c r="I56" s="124" t="s">
        <v>5</v>
      </c>
      <c r="J56" s="138" t="s">
        <v>7</v>
      </c>
      <c r="K56" s="130">
        <f>L56-L56/100*5</f>
        <v>0.95</v>
      </c>
      <c r="L56" s="118">
        <v>1</v>
      </c>
      <c r="M56" s="108"/>
      <c r="N56" s="109"/>
      <c r="O56" s="114"/>
      <c r="P56" s="114"/>
      <c r="Q56" s="101"/>
    </row>
    <row r="57" spans="1:17" ht="14.25" customHeight="1" x14ac:dyDescent="0.3">
      <c r="A57" s="82" t="s">
        <v>264</v>
      </c>
      <c r="B57" s="132" t="s">
        <v>7</v>
      </c>
      <c r="C57" s="85">
        <v>2.8</v>
      </c>
      <c r="D57" s="133"/>
      <c r="E57" s="134"/>
      <c r="F57" s="135"/>
      <c r="G57" s="135"/>
      <c r="H57" s="136"/>
      <c r="I57" s="124" t="s">
        <v>178</v>
      </c>
      <c r="J57" s="138" t="s">
        <v>7</v>
      </c>
      <c r="K57" s="130"/>
      <c r="L57" s="118">
        <v>0.8</v>
      </c>
      <c r="M57" s="108"/>
      <c r="N57" s="109"/>
      <c r="O57" s="114"/>
      <c r="P57" s="114"/>
      <c r="Q57" s="101"/>
    </row>
    <row r="58" spans="1:17" ht="14.25" customHeight="1" x14ac:dyDescent="0.3">
      <c r="A58" s="82" t="s">
        <v>21</v>
      </c>
      <c r="B58" s="132" t="s">
        <v>7</v>
      </c>
      <c r="C58" s="85">
        <v>2.6</v>
      </c>
      <c r="D58" s="133"/>
      <c r="E58" s="134"/>
      <c r="F58" s="135"/>
      <c r="G58" s="135"/>
      <c r="H58" s="136"/>
      <c r="I58" s="124" t="s">
        <v>179</v>
      </c>
      <c r="J58" s="138" t="s">
        <v>7</v>
      </c>
      <c r="K58" s="130"/>
      <c r="L58" s="118">
        <v>1.8</v>
      </c>
      <c r="M58" s="108"/>
      <c r="N58" s="109"/>
      <c r="O58" s="114"/>
      <c r="P58" s="114"/>
      <c r="Q58" s="101"/>
    </row>
    <row r="59" spans="1:17" ht="14.25" customHeight="1" x14ac:dyDescent="0.3">
      <c r="A59" s="82" t="s">
        <v>156</v>
      </c>
      <c r="B59" s="132" t="s">
        <v>7</v>
      </c>
      <c r="C59" s="85">
        <v>2.5</v>
      </c>
      <c r="D59" s="133"/>
      <c r="E59" s="134"/>
      <c r="F59" s="135"/>
      <c r="G59" s="135"/>
      <c r="H59" s="136"/>
      <c r="I59" s="124" t="s">
        <v>209</v>
      </c>
      <c r="J59" s="138" t="s">
        <v>7</v>
      </c>
      <c r="K59" s="130">
        <f t="shared" ref="K59:K65" si="8">L59-L59/100*5</f>
        <v>1.425</v>
      </c>
      <c r="L59" s="118">
        <v>1.5</v>
      </c>
      <c r="M59" s="108"/>
      <c r="N59" s="109"/>
      <c r="O59" s="114"/>
      <c r="P59" s="114"/>
      <c r="Q59" s="101"/>
    </row>
    <row r="60" spans="1:17" ht="14.25" customHeight="1" x14ac:dyDescent="0.3">
      <c r="A60" s="82" t="s">
        <v>265</v>
      </c>
      <c r="B60" s="132" t="s">
        <v>7</v>
      </c>
      <c r="C60" s="85">
        <v>7</v>
      </c>
      <c r="D60" s="133"/>
      <c r="E60" s="134"/>
      <c r="F60" s="135"/>
      <c r="G60" s="135"/>
      <c r="H60" s="136"/>
      <c r="I60" s="124" t="s">
        <v>181</v>
      </c>
      <c r="J60" s="138" t="s">
        <v>7</v>
      </c>
      <c r="K60" s="130">
        <f t="shared" si="8"/>
        <v>0.76</v>
      </c>
      <c r="L60" s="118">
        <v>0.8</v>
      </c>
      <c r="M60" s="108"/>
      <c r="N60" s="109"/>
      <c r="O60" s="114"/>
      <c r="P60" s="114"/>
      <c r="Q60" s="101"/>
    </row>
    <row r="61" spans="1:17" ht="14.25" customHeight="1" x14ac:dyDescent="0.3">
      <c r="A61" s="82" t="s">
        <v>266</v>
      </c>
      <c r="B61" s="132" t="s">
        <v>7</v>
      </c>
      <c r="C61" s="85">
        <v>5.3</v>
      </c>
      <c r="D61" s="133"/>
      <c r="E61" s="134"/>
      <c r="F61" s="135"/>
      <c r="G61" s="135"/>
      <c r="H61" s="136"/>
      <c r="I61" s="124" t="s">
        <v>180</v>
      </c>
      <c r="J61" s="138" t="s">
        <v>7</v>
      </c>
      <c r="K61" s="130">
        <f t="shared" si="8"/>
        <v>3.3250000000000002</v>
      </c>
      <c r="L61" s="118">
        <v>3.5</v>
      </c>
      <c r="M61" s="108"/>
      <c r="N61" s="109"/>
      <c r="O61" s="114"/>
      <c r="P61" s="114"/>
      <c r="Q61" s="101"/>
    </row>
    <row r="62" spans="1:17" ht="14.25" customHeight="1" x14ac:dyDescent="0.3">
      <c r="A62" s="82" t="s">
        <v>267</v>
      </c>
      <c r="B62" s="132" t="s">
        <v>7</v>
      </c>
      <c r="C62" s="85">
        <v>2.9</v>
      </c>
      <c r="D62" s="133"/>
      <c r="E62" s="134"/>
      <c r="F62" s="135"/>
      <c r="G62" s="135"/>
      <c r="H62" s="136"/>
      <c r="I62" s="124" t="s">
        <v>3</v>
      </c>
      <c r="J62" s="138" t="s">
        <v>7</v>
      </c>
      <c r="K62" s="130">
        <f t="shared" si="8"/>
        <v>4.085</v>
      </c>
      <c r="L62" s="118">
        <v>4.3</v>
      </c>
      <c r="M62" s="108"/>
      <c r="N62" s="109"/>
      <c r="O62" s="114"/>
      <c r="P62" s="114"/>
      <c r="Q62" s="101"/>
    </row>
    <row r="63" spans="1:17" ht="14.25" customHeight="1" x14ac:dyDescent="0.3">
      <c r="A63" s="82" t="s">
        <v>268</v>
      </c>
      <c r="B63" s="132" t="s">
        <v>7</v>
      </c>
      <c r="C63" s="85">
        <v>2.1</v>
      </c>
      <c r="D63" s="133"/>
      <c r="E63" s="134"/>
      <c r="F63" s="135"/>
      <c r="G63" s="135"/>
      <c r="H63" s="136"/>
      <c r="I63" s="125" t="s">
        <v>208</v>
      </c>
      <c r="J63" s="138" t="s">
        <v>7</v>
      </c>
      <c r="K63" s="130">
        <f t="shared" si="8"/>
        <v>2.85</v>
      </c>
      <c r="L63" s="118">
        <v>3</v>
      </c>
      <c r="M63" s="108"/>
      <c r="N63" s="109"/>
      <c r="O63" s="114"/>
      <c r="P63" s="114"/>
      <c r="Q63" s="101"/>
    </row>
    <row r="64" spans="1:17" ht="14.25" customHeight="1" thickBot="1" x14ac:dyDescent="0.35">
      <c r="A64" s="126" t="s">
        <v>269</v>
      </c>
      <c r="B64" s="142" t="s">
        <v>7</v>
      </c>
      <c r="C64" s="127">
        <v>4.5</v>
      </c>
      <c r="D64" s="133"/>
      <c r="E64" s="134"/>
      <c r="F64" s="135"/>
      <c r="G64" s="135"/>
      <c r="H64" s="136"/>
      <c r="I64" s="128" t="s">
        <v>204</v>
      </c>
      <c r="J64" s="138" t="s">
        <v>7</v>
      </c>
      <c r="K64" s="130">
        <f t="shared" si="8"/>
        <v>0.95</v>
      </c>
      <c r="L64" s="118">
        <v>1</v>
      </c>
      <c r="M64" s="108"/>
      <c r="N64" s="109"/>
      <c r="O64" s="114"/>
      <c r="P64" s="114"/>
      <c r="Q64" s="101"/>
    </row>
    <row r="65" spans="1:17" ht="14.25" customHeight="1" x14ac:dyDescent="0.3">
      <c r="A65" s="88"/>
      <c r="B65" s="79"/>
      <c r="C65" s="79"/>
      <c r="D65" s="133"/>
      <c r="E65" s="134"/>
      <c r="F65" s="135"/>
      <c r="G65" s="135"/>
      <c r="H65" s="136"/>
      <c r="I65" s="125" t="s">
        <v>4</v>
      </c>
      <c r="J65" s="138" t="s">
        <v>7</v>
      </c>
      <c r="K65" s="130">
        <f t="shared" si="8"/>
        <v>1.71</v>
      </c>
      <c r="L65" s="118">
        <v>1.8</v>
      </c>
      <c r="M65" s="108"/>
      <c r="N65" s="109"/>
      <c r="O65" s="114"/>
      <c r="P65" s="114"/>
      <c r="Q65" s="101"/>
    </row>
    <row r="66" spans="1:17" ht="14.25" customHeight="1" x14ac:dyDescent="0.3">
      <c r="A66" s="88"/>
      <c r="B66" s="79"/>
      <c r="C66" s="79"/>
      <c r="D66" s="133"/>
      <c r="E66" s="134"/>
      <c r="F66" s="135"/>
      <c r="G66" s="135"/>
      <c r="H66" s="136"/>
      <c r="I66" s="88"/>
      <c r="J66" s="79"/>
      <c r="K66" s="88"/>
      <c r="L66" s="79"/>
      <c r="M66" s="108"/>
      <c r="N66" s="109"/>
      <c r="O66" s="114"/>
      <c r="P66" s="114"/>
      <c r="Q66" s="101"/>
    </row>
    <row r="67" spans="1:17" ht="14.25" customHeight="1" x14ac:dyDescent="0.25">
      <c r="A67" s="88"/>
      <c r="B67" s="79"/>
      <c r="C67" s="143"/>
      <c r="D67" s="133"/>
      <c r="E67" s="134"/>
      <c r="F67" s="135"/>
      <c r="G67" s="135"/>
      <c r="H67" s="136"/>
      <c r="I67" s="88"/>
      <c r="J67" s="79"/>
      <c r="K67" s="88"/>
      <c r="L67" s="144"/>
      <c r="M67" s="13"/>
      <c r="N67" s="14"/>
      <c r="O67" s="17"/>
      <c r="P67" s="17"/>
      <c r="Q67" s="3"/>
    </row>
    <row r="68" spans="1:17" ht="14.25" customHeight="1" x14ac:dyDescent="0.25">
      <c r="C68" s="2"/>
      <c r="D68" s="69"/>
      <c r="E68" s="70"/>
      <c r="F68" s="72"/>
      <c r="G68" s="68"/>
      <c r="H68" s="71"/>
      <c r="L68" s="2"/>
      <c r="M68" s="13"/>
      <c r="N68" s="14"/>
      <c r="O68" s="17"/>
      <c r="P68" s="17"/>
      <c r="Q68" s="3"/>
    </row>
    <row r="69" spans="1:17" ht="14.25" customHeight="1" x14ac:dyDescent="0.25">
      <c r="C69" s="2"/>
      <c r="D69" s="69"/>
      <c r="E69" s="70"/>
      <c r="F69" s="72"/>
      <c r="G69" s="68"/>
      <c r="H69" s="71"/>
      <c r="L69" s="2"/>
      <c r="M69" s="13"/>
      <c r="N69" s="14"/>
      <c r="O69" s="17"/>
      <c r="P69" s="17"/>
      <c r="Q69" s="3"/>
    </row>
    <row r="70" spans="1:17" ht="14.25" customHeight="1" x14ac:dyDescent="0.25">
      <c r="C70" s="2"/>
      <c r="D70" s="69"/>
      <c r="E70" s="70"/>
      <c r="F70" s="72"/>
      <c r="G70" s="68"/>
      <c r="H70" s="71"/>
      <c r="L70" s="2"/>
      <c r="M70" s="13"/>
      <c r="N70" s="14"/>
      <c r="O70" s="17"/>
      <c r="P70" s="17"/>
      <c r="Q70" s="3"/>
    </row>
    <row r="71" spans="1:17" ht="14.25" customHeight="1" x14ac:dyDescent="0.25">
      <c r="C71" s="2"/>
      <c r="D71" s="69"/>
      <c r="E71" s="70"/>
      <c r="F71" s="72"/>
      <c r="G71" s="68"/>
      <c r="H71" s="71"/>
      <c r="L71" s="2"/>
      <c r="M71" s="13"/>
      <c r="N71" s="14"/>
      <c r="O71" s="17"/>
      <c r="P71" s="17"/>
      <c r="Q71" s="3"/>
    </row>
    <row r="72" spans="1:17" ht="14.25" customHeight="1" x14ac:dyDescent="0.25">
      <c r="C72" s="2"/>
      <c r="D72" s="69"/>
      <c r="E72" s="70"/>
      <c r="F72" s="72"/>
      <c r="G72" s="68"/>
      <c r="H72" s="71"/>
      <c r="L72" s="2"/>
      <c r="M72" s="13"/>
      <c r="N72" s="14"/>
      <c r="O72" s="17"/>
      <c r="P72" s="17"/>
      <c r="Q72" s="3"/>
    </row>
    <row r="73" spans="1:17" ht="14.25" customHeight="1" x14ac:dyDescent="0.25">
      <c r="A73" s="36"/>
      <c r="B73" s="35"/>
      <c r="C73" s="29"/>
      <c r="D73" s="69"/>
      <c r="E73" s="70"/>
      <c r="F73" s="72"/>
      <c r="G73" s="68"/>
      <c r="H73" s="71"/>
      <c r="L73" s="2"/>
      <c r="M73" s="13"/>
      <c r="N73" s="14"/>
      <c r="O73" s="17"/>
      <c r="P73" s="17"/>
      <c r="Q73" s="3"/>
    </row>
    <row r="74" spans="1:17" ht="14.25" customHeight="1" x14ac:dyDescent="0.25">
      <c r="D74" s="69"/>
      <c r="E74" s="70"/>
      <c r="F74" s="72"/>
      <c r="G74" s="68"/>
      <c r="H74" s="71"/>
      <c r="I74" s="73"/>
      <c r="J74" s="74"/>
      <c r="K74" s="67"/>
      <c r="L74" s="67"/>
      <c r="M74" s="13"/>
      <c r="N74" s="14"/>
      <c r="O74" s="17"/>
      <c r="P74" s="17"/>
      <c r="Q74" s="3"/>
    </row>
    <row r="75" spans="1:17" ht="14.25" customHeight="1" x14ac:dyDescent="0.25">
      <c r="D75" s="69"/>
      <c r="E75" s="70"/>
      <c r="F75" s="72"/>
      <c r="G75" s="68"/>
      <c r="H75" s="71"/>
      <c r="I75" s="75"/>
      <c r="J75" s="86"/>
      <c r="K75" s="75"/>
      <c r="L75" s="76"/>
      <c r="M75" s="13"/>
      <c r="N75" s="14"/>
      <c r="O75" s="17"/>
      <c r="P75" s="17"/>
      <c r="Q75" s="3"/>
    </row>
    <row r="76" spans="1:17" ht="14.25" customHeight="1" x14ac:dyDescent="0.25">
      <c r="D76" s="69"/>
      <c r="E76" s="70"/>
      <c r="F76" s="72"/>
      <c r="G76" s="68"/>
      <c r="H76" s="71"/>
      <c r="I76" s="4"/>
      <c r="J76" s="64"/>
      <c r="K76" s="4"/>
      <c r="L76" s="62"/>
      <c r="M76" s="13"/>
      <c r="N76" s="14"/>
      <c r="O76" s="17"/>
      <c r="P76" s="17"/>
      <c r="Q76" s="3"/>
    </row>
    <row r="77" spans="1:17" ht="14.25" customHeight="1" x14ac:dyDescent="0.25">
      <c r="D77" s="69"/>
      <c r="E77" s="70"/>
      <c r="F77" s="72"/>
      <c r="G77" s="68"/>
      <c r="H77" s="71"/>
      <c r="I77" s="65"/>
      <c r="J77" s="66"/>
      <c r="K77" s="11"/>
      <c r="L77" s="11"/>
      <c r="M77" s="13"/>
      <c r="N77" s="14"/>
      <c r="O77" s="17"/>
      <c r="P77" s="17"/>
      <c r="Q77" s="3"/>
    </row>
    <row r="78" spans="1:17" ht="14.25" customHeight="1" x14ac:dyDescent="0.25">
      <c r="D78" s="69"/>
      <c r="E78" s="70"/>
      <c r="F78" s="72"/>
      <c r="G78" s="68"/>
      <c r="H78" s="71"/>
      <c r="I78" s="65"/>
      <c r="J78" s="66"/>
      <c r="K78" s="11"/>
      <c r="L78" s="11"/>
      <c r="M78" s="13"/>
      <c r="N78" s="14"/>
      <c r="O78" s="17"/>
      <c r="P78" s="17"/>
      <c r="Q78" s="3"/>
    </row>
    <row r="79" spans="1:17" ht="14.25" customHeight="1" x14ac:dyDescent="0.25">
      <c r="D79" s="69"/>
      <c r="E79" s="70"/>
      <c r="F79" s="72"/>
      <c r="G79" s="68"/>
      <c r="H79" s="71"/>
      <c r="I79" s="4"/>
      <c r="J79" s="64"/>
      <c r="K79" s="4"/>
      <c r="L79" s="62"/>
      <c r="M79" s="13"/>
      <c r="N79" s="14"/>
      <c r="O79" s="17"/>
      <c r="P79" s="17"/>
      <c r="Q79" s="3"/>
    </row>
    <row r="80" spans="1:17" ht="14.25" customHeight="1" x14ac:dyDescent="0.25">
      <c r="D80" s="27">
        <f>C22/100*90</f>
        <v>1.3499999999999999</v>
      </c>
      <c r="E80" s="28">
        <f>C22*9.5/1.2</f>
        <v>11.875</v>
      </c>
      <c r="F80" s="31">
        <v>12.75</v>
      </c>
      <c r="G80" s="25">
        <f t="shared" si="0"/>
        <v>15.299999999999999</v>
      </c>
      <c r="H80" s="71"/>
      <c r="M80" s="13" t="e">
        <f>#REF!/100*90</f>
        <v>#REF!</v>
      </c>
      <c r="N80" s="14" t="e">
        <f>#REF!*9.5/1.2</f>
        <v>#REF!</v>
      </c>
      <c r="Q80" s="3"/>
    </row>
    <row r="81" spans="1:17" ht="14.25" customHeight="1" x14ac:dyDescent="0.25">
      <c r="D81" s="27"/>
      <c r="E81" s="28"/>
      <c r="F81" s="31"/>
      <c r="G81" s="25"/>
      <c r="H81" s="71"/>
      <c r="M81" s="13"/>
      <c r="N81" s="14"/>
      <c r="Q81" s="3"/>
    </row>
    <row r="82" spans="1:17" ht="14.25" customHeight="1" x14ac:dyDescent="0.25">
      <c r="C82" s="2"/>
      <c r="D82" s="27" t="e">
        <f>#REF!/100*90</f>
        <v>#REF!</v>
      </c>
      <c r="E82" s="28" t="e">
        <f>#REF!*9.5/1.2</f>
        <v>#REF!</v>
      </c>
      <c r="F82" s="25">
        <v>13.5</v>
      </c>
      <c r="G82" s="25">
        <f t="shared" si="0"/>
        <v>16.2</v>
      </c>
      <c r="H82" s="71"/>
      <c r="M82" s="13" t="e">
        <f>B43/100*90</f>
        <v>#VALUE!</v>
      </c>
      <c r="N82" s="14" t="e">
        <f>B43*9.5/1.2</f>
        <v>#VALUE!</v>
      </c>
      <c r="O82" s="15"/>
      <c r="P82" s="15"/>
      <c r="Q82" s="3"/>
    </row>
    <row r="83" spans="1:17" ht="14.25" customHeight="1" x14ac:dyDescent="0.25">
      <c r="C83" s="2"/>
      <c r="D83" s="27"/>
      <c r="E83" s="28"/>
      <c r="F83" s="25"/>
      <c r="G83" s="25"/>
      <c r="H83" s="29"/>
      <c r="M83" s="13"/>
      <c r="N83" s="14"/>
      <c r="O83" s="15"/>
      <c r="P83" s="15"/>
      <c r="Q83" s="3"/>
    </row>
    <row r="84" spans="1:17" ht="14.25" customHeight="1" x14ac:dyDescent="0.25">
      <c r="C84" s="2"/>
      <c r="D84" s="27"/>
      <c r="E84" s="28"/>
      <c r="F84" s="25"/>
      <c r="G84" s="25"/>
      <c r="H84" s="29"/>
      <c r="M84" s="13"/>
      <c r="N84" s="14"/>
      <c r="O84" s="15"/>
      <c r="P84" s="15"/>
      <c r="Q84" s="3"/>
    </row>
    <row r="85" spans="1:17" ht="14.25" customHeight="1" x14ac:dyDescent="0.25">
      <c r="C85" s="2"/>
      <c r="D85" s="27"/>
      <c r="E85" s="28"/>
      <c r="F85" s="25"/>
      <c r="G85" s="25"/>
      <c r="H85" s="29"/>
      <c r="M85" s="13"/>
      <c r="N85" s="14"/>
      <c r="O85" s="15"/>
      <c r="P85" s="15"/>
      <c r="Q85" s="3"/>
    </row>
    <row r="86" spans="1:17" ht="14.25" customHeight="1" x14ac:dyDescent="0.25">
      <c r="D86" s="27"/>
      <c r="E86" s="28"/>
      <c r="F86" s="25"/>
      <c r="G86" s="25"/>
      <c r="H86" s="29"/>
      <c r="L86" s="2"/>
      <c r="M86" s="13"/>
      <c r="N86" s="14"/>
      <c r="O86" s="15"/>
      <c r="P86" s="15"/>
      <c r="Q86" s="3"/>
    </row>
    <row r="87" spans="1:17" ht="14.25" customHeight="1" x14ac:dyDescent="0.25">
      <c r="C87" s="2"/>
      <c r="D87" s="27"/>
      <c r="E87" s="28"/>
      <c r="F87" s="25"/>
      <c r="G87" s="25"/>
      <c r="H87" s="29"/>
      <c r="L87" s="2"/>
      <c r="M87" s="13"/>
      <c r="N87" s="14"/>
      <c r="O87" s="15"/>
      <c r="P87" s="15"/>
      <c r="Q87" s="3"/>
    </row>
    <row r="88" spans="1:17" ht="14.25" customHeight="1" x14ac:dyDescent="0.25">
      <c r="A88" s="4"/>
      <c r="B88" s="64"/>
      <c r="C88" s="64"/>
      <c r="D88" s="27">
        <f>C24/100*90</f>
        <v>1.8</v>
      </c>
      <c r="E88" s="28">
        <f>C24*9.5/1.2</f>
        <v>15.833333333333334</v>
      </c>
      <c r="F88" s="25">
        <v>13.1</v>
      </c>
      <c r="G88" s="25">
        <f t="shared" si="0"/>
        <v>15.719999999999999</v>
      </c>
      <c r="H88" s="29"/>
      <c r="L88" s="2"/>
      <c r="M88" s="13" t="e">
        <f>#REF!/100*90</f>
        <v>#REF!</v>
      </c>
      <c r="N88" s="14" t="e">
        <f>#REF!*9.5/1.2</f>
        <v>#REF!</v>
      </c>
      <c r="O88" s="15">
        <v>10.050000000000001</v>
      </c>
      <c r="P88" s="15">
        <f t="shared" ref="P88:P96" si="9">O88*1.2</f>
        <v>12.06</v>
      </c>
      <c r="Q88" s="3"/>
    </row>
    <row r="89" spans="1:17" ht="14.25" customHeight="1" x14ac:dyDescent="0.25">
      <c r="A89" s="4"/>
      <c r="B89" s="64"/>
      <c r="C89" s="64"/>
      <c r="D89" s="27"/>
      <c r="E89" s="28"/>
      <c r="F89" s="32"/>
      <c r="G89" s="25"/>
      <c r="H89" s="29"/>
      <c r="M89" s="13"/>
      <c r="N89" s="14"/>
      <c r="O89" s="15"/>
      <c r="P89" s="15"/>
      <c r="Q89" s="3"/>
    </row>
    <row r="90" spans="1:17" ht="14.25" customHeight="1" x14ac:dyDescent="0.25">
      <c r="A90" s="4"/>
      <c r="B90" s="64"/>
      <c r="C90" s="64"/>
      <c r="D90" s="27"/>
      <c r="E90" s="28"/>
      <c r="F90" s="32"/>
      <c r="G90" s="25"/>
      <c r="H90" s="29"/>
      <c r="I90" s="62"/>
      <c r="J90" s="63"/>
      <c r="K90" s="64"/>
      <c r="L90" s="17"/>
      <c r="M90" s="13"/>
      <c r="N90" s="14"/>
      <c r="O90" s="15"/>
      <c r="P90" s="15"/>
      <c r="Q90" s="3"/>
    </row>
    <row r="91" spans="1:17" ht="14.25" customHeight="1" thickBot="1" x14ac:dyDescent="0.3">
      <c r="C91" s="2"/>
      <c r="D91" s="27"/>
      <c r="E91" s="28"/>
      <c r="F91" s="32"/>
      <c r="G91" s="25"/>
      <c r="H91" s="29"/>
      <c r="I91" s="36"/>
      <c r="J91" s="35"/>
      <c r="K91" s="29"/>
      <c r="L91" s="29"/>
      <c r="M91" s="13"/>
      <c r="N91" s="14"/>
      <c r="O91" s="15"/>
      <c r="P91" s="15"/>
      <c r="Q91" s="3"/>
    </row>
    <row r="92" spans="1:17" ht="14.25" customHeight="1" thickBot="1" x14ac:dyDescent="0.3">
      <c r="A92" s="266" t="s">
        <v>231</v>
      </c>
      <c r="B92" s="267"/>
      <c r="C92" s="268"/>
      <c r="D92" s="148"/>
      <c r="E92" s="149"/>
      <c r="F92" s="150"/>
      <c r="G92" s="151"/>
      <c r="H92" s="152"/>
      <c r="I92" s="153"/>
      <c r="J92" s="154"/>
      <c r="K92" s="153"/>
      <c r="L92" s="154"/>
      <c r="M92" s="13"/>
      <c r="N92" s="14"/>
      <c r="O92" s="15"/>
      <c r="P92" s="15"/>
      <c r="Q92" s="3"/>
    </row>
    <row r="93" spans="1:17" ht="14.25" customHeight="1" thickBot="1" x14ac:dyDescent="0.3">
      <c r="A93" s="155" t="s">
        <v>210</v>
      </c>
      <c r="B93" s="156" t="s">
        <v>7</v>
      </c>
      <c r="C93" s="157">
        <v>0.48</v>
      </c>
      <c r="D93" s="148"/>
      <c r="E93" s="149"/>
      <c r="F93" s="150"/>
      <c r="G93" s="151"/>
      <c r="H93" s="152"/>
      <c r="I93" s="256" t="s">
        <v>218</v>
      </c>
      <c r="J93" s="257"/>
      <c r="K93" s="257"/>
      <c r="L93" s="258"/>
      <c r="M93" s="13"/>
      <c r="N93" s="14"/>
      <c r="O93" s="15"/>
      <c r="P93" s="15"/>
      <c r="Q93" s="3"/>
    </row>
    <row r="94" spans="1:17" ht="14.25" customHeight="1" x14ac:dyDescent="0.25">
      <c r="A94" s="82" t="s">
        <v>211</v>
      </c>
      <c r="B94" s="132" t="s">
        <v>7</v>
      </c>
      <c r="C94" s="85">
        <v>0.5</v>
      </c>
      <c r="D94" s="148"/>
      <c r="E94" s="149"/>
      <c r="F94" s="150"/>
      <c r="G94" s="151"/>
      <c r="H94" s="152"/>
      <c r="I94" s="158" t="s">
        <v>0</v>
      </c>
      <c r="J94" s="159" t="s">
        <v>8</v>
      </c>
      <c r="K94" s="160">
        <f t="shared" ref="K94:K96" si="10">L94-L94/100*5</f>
        <v>6.65</v>
      </c>
      <c r="L94" s="161">
        <v>7</v>
      </c>
      <c r="M94" s="3"/>
      <c r="N94" s="1"/>
      <c r="P94" s="1"/>
    </row>
    <row r="95" spans="1:17" ht="14.25" customHeight="1" x14ac:dyDescent="0.25">
      <c r="A95" s="82" t="s">
        <v>212</v>
      </c>
      <c r="B95" s="132" t="s">
        <v>7</v>
      </c>
      <c r="C95" s="162">
        <v>0.6</v>
      </c>
      <c r="D95" s="148"/>
      <c r="E95" s="149"/>
      <c r="F95" s="151"/>
      <c r="G95" s="151"/>
      <c r="H95" s="152"/>
      <c r="I95" s="116" t="s">
        <v>219</v>
      </c>
      <c r="J95" s="132" t="s">
        <v>8</v>
      </c>
      <c r="K95" s="151">
        <f t="shared" si="10"/>
        <v>7.41</v>
      </c>
      <c r="L95" s="162">
        <v>7.8</v>
      </c>
      <c r="M95" s="13"/>
      <c r="N95" s="14"/>
      <c r="O95" s="15"/>
      <c r="P95" s="15"/>
      <c r="Q95" s="3"/>
    </row>
    <row r="96" spans="1:17" ht="14.25" customHeight="1" x14ac:dyDescent="0.25">
      <c r="A96" s="82" t="s">
        <v>213</v>
      </c>
      <c r="B96" s="132" t="s">
        <v>7</v>
      </c>
      <c r="C96" s="162">
        <v>1.5</v>
      </c>
      <c r="D96" s="148" t="e">
        <f>#REF!/100*90</f>
        <v>#REF!</v>
      </c>
      <c r="E96" s="149" t="e">
        <f>#REF!*9.5/1.2</f>
        <v>#REF!</v>
      </c>
      <c r="F96" s="151">
        <v>100.2</v>
      </c>
      <c r="G96" s="151">
        <f t="shared" si="0"/>
        <v>120.24</v>
      </c>
      <c r="H96" s="152"/>
      <c r="I96" s="82" t="s">
        <v>232</v>
      </c>
      <c r="J96" s="132" t="s">
        <v>7</v>
      </c>
      <c r="K96" s="163">
        <f t="shared" si="10"/>
        <v>1.425</v>
      </c>
      <c r="L96" s="85">
        <v>1.5</v>
      </c>
      <c r="M96" s="13" t="e">
        <f>#REF!/100*90</f>
        <v>#REF!</v>
      </c>
      <c r="N96" s="14" t="e">
        <f>#REF!*9.5/1.2</f>
        <v>#REF!</v>
      </c>
      <c r="O96" s="16">
        <v>69.400000000000006</v>
      </c>
      <c r="P96" s="15">
        <f t="shared" si="9"/>
        <v>83.28</v>
      </c>
      <c r="Q96" s="3"/>
    </row>
    <row r="97" spans="1:17" ht="14.25" customHeight="1" x14ac:dyDescent="0.25">
      <c r="A97" s="82" t="s">
        <v>214</v>
      </c>
      <c r="B97" s="132" t="s">
        <v>7</v>
      </c>
      <c r="C97" s="162">
        <v>1.2</v>
      </c>
      <c r="D97" s="148"/>
      <c r="E97" s="149"/>
      <c r="F97" s="151"/>
      <c r="G97" s="151"/>
      <c r="H97" s="152"/>
      <c r="I97" s="82" t="s">
        <v>220</v>
      </c>
      <c r="J97" s="132" t="s">
        <v>8</v>
      </c>
      <c r="K97" s="163">
        <f t="shared" ref="K97:K111" si="11">L97-L97/100*5</f>
        <v>10.45</v>
      </c>
      <c r="L97" s="85">
        <v>11</v>
      </c>
      <c r="M97" s="13"/>
      <c r="N97" s="14"/>
      <c r="O97" s="16"/>
      <c r="P97" s="15"/>
      <c r="Q97" s="3"/>
    </row>
    <row r="98" spans="1:17" ht="14.25" customHeight="1" x14ac:dyDescent="0.25">
      <c r="A98" s="82" t="s">
        <v>230</v>
      </c>
      <c r="B98" s="132" t="s">
        <v>7</v>
      </c>
      <c r="C98" s="85">
        <v>1.8</v>
      </c>
      <c r="D98" s="148"/>
      <c r="E98" s="149"/>
      <c r="F98" s="151"/>
      <c r="G98" s="151"/>
      <c r="H98" s="152"/>
      <c r="I98" s="82" t="s">
        <v>113</v>
      </c>
      <c r="J98" s="132" t="s">
        <v>8</v>
      </c>
      <c r="K98" s="163">
        <f t="shared" si="11"/>
        <v>10.260000000000002</v>
      </c>
      <c r="L98" s="85">
        <v>10.8</v>
      </c>
      <c r="M98" s="13"/>
      <c r="N98" s="14"/>
      <c r="O98" s="16"/>
      <c r="P98" s="15"/>
      <c r="Q98" s="3"/>
    </row>
    <row r="99" spans="1:17" ht="14.25" customHeight="1" x14ac:dyDescent="0.25">
      <c r="A99" s="82" t="s">
        <v>215</v>
      </c>
      <c r="B99" s="132" t="s">
        <v>7</v>
      </c>
      <c r="C99" s="85">
        <v>1.3</v>
      </c>
      <c r="D99" s="148"/>
      <c r="E99" s="149"/>
      <c r="F99" s="151"/>
      <c r="G99" s="151"/>
      <c r="H99" s="152"/>
      <c r="I99" s="116" t="s">
        <v>233</v>
      </c>
      <c r="J99" s="132" t="s">
        <v>8</v>
      </c>
      <c r="K99" s="151">
        <f t="shared" si="11"/>
        <v>10.925000000000001</v>
      </c>
      <c r="L99" s="85">
        <v>11.5</v>
      </c>
      <c r="M99" s="13"/>
      <c r="N99" s="14"/>
      <c r="O99" s="16"/>
      <c r="P99" s="15"/>
      <c r="Q99" s="3"/>
    </row>
    <row r="100" spans="1:17" ht="14.25" customHeight="1" thickBot="1" x14ac:dyDescent="0.3">
      <c r="A100" s="164" t="s">
        <v>216</v>
      </c>
      <c r="B100" s="165" t="s">
        <v>7</v>
      </c>
      <c r="C100" s="166">
        <v>1.1000000000000001</v>
      </c>
      <c r="D100" s="167"/>
      <c r="E100" s="168"/>
      <c r="F100" s="169"/>
      <c r="G100" s="169"/>
      <c r="H100" s="152"/>
      <c r="I100" s="116" t="s">
        <v>127</v>
      </c>
      <c r="J100" s="132" t="s">
        <v>8</v>
      </c>
      <c r="K100" s="151">
        <f t="shared" si="11"/>
        <v>9.9749999999999996</v>
      </c>
      <c r="L100" s="85">
        <v>10.5</v>
      </c>
      <c r="M100" s="13"/>
      <c r="N100" s="14"/>
      <c r="O100" s="16"/>
      <c r="P100" s="15"/>
      <c r="Q100" s="3"/>
    </row>
    <row r="101" spans="1:17" ht="14.25" customHeight="1" thickBot="1" x14ac:dyDescent="0.3">
      <c r="A101" s="250" t="s">
        <v>217</v>
      </c>
      <c r="B101" s="251"/>
      <c r="C101" s="252"/>
      <c r="D101" s="170"/>
      <c r="E101" s="170"/>
      <c r="F101" s="152"/>
      <c r="G101" s="152"/>
      <c r="H101" s="152"/>
      <c r="I101" s="116" t="s">
        <v>234</v>
      </c>
      <c r="J101" s="132" t="s">
        <v>8</v>
      </c>
      <c r="K101" s="151"/>
      <c r="L101" s="85">
        <v>9.6999999999999993</v>
      </c>
      <c r="M101" s="13"/>
      <c r="N101" s="14"/>
      <c r="O101" s="16"/>
      <c r="P101" s="15"/>
      <c r="Q101" s="3"/>
    </row>
    <row r="102" spans="1:17" ht="14.25" customHeight="1" x14ac:dyDescent="0.25">
      <c r="A102" s="171" t="s">
        <v>28</v>
      </c>
      <c r="B102" s="196" t="s">
        <v>26</v>
      </c>
      <c r="C102" s="172">
        <v>3.5</v>
      </c>
      <c r="D102" s="170"/>
      <c r="E102" s="170"/>
      <c r="F102" s="152"/>
      <c r="G102" s="152"/>
      <c r="H102" s="152"/>
      <c r="I102" s="116" t="s">
        <v>221</v>
      </c>
      <c r="J102" s="132" t="s">
        <v>8</v>
      </c>
      <c r="K102" s="151">
        <f t="shared" si="11"/>
        <v>5.2249999999999996</v>
      </c>
      <c r="L102" s="85">
        <v>5.5</v>
      </c>
      <c r="M102" s="13"/>
      <c r="N102" s="14"/>
      <c r="O102" s="16"/>
      <c r="P102" s="15"/>
      <c r="Q102" s="3"/>
    </row>
    <row r="103" spans="1:17" ht="14.25" customHeight="1" x14ac:dyDescent="0.25">
      <c r="A103" s="173" t="s">
        <v>29</v>
      </c>
      <c r="B103" s="138" t="s">
        <v>26</v>
      </c>
      <c r="C103" s="118">
        <v>4.5</v>
      </c>
      <c r="D103" s="170"/>
      <c r="E103" s="170"/>
      <c r="F103" s="152"/>
      <c r="G103" s="152"/>
      <c r="H103" s="152"/>
      <c r="I103" s="116" t="s">
        <v>117</v>
      </c>
      <c r="J103" s="132" t="s">
        <v>8</v>
      </c>
      <c r="K103" s="151">
        <f t="shared" si="11"/>
        <v>11.4</v>
      </c>
      <c r="L103" s="85">
        <v>12</v>
      </c>
      <c r="M103" s="13"/>
      <c r="N103" s="14"/>
      <c r="O103" s="16"/>
      <c r="P103" s="15"/>
      <c r="Q103" s="3"/>
    </row>
    <row r="104" spans="1:17" ht="14.25" customHeight="1" x14ac:dyDescent="0.25">
      <c r="A104" s="173" t="s">
        <v>30</v>
      </c>
      <c r="B104" s="138" t="s">
        <v>26</v>
      </c>
      <c r="C104" s="118">
        <v>5.5</v>
      </c>
      <c r="D104" s="174"/>
      <c r="E104" s="174"/>
      <c r="F104" s="174"/>
      <c r="G104" s="174"/>
      <c r="H104" s="152"/>
      <c r="I104" s="116" t="s">
        <v>24</v>
      </c>
      <c r="J104" s="132" t="s">
        <v>8</v>
      </c>
      <c r="K104" s="151">
        <f t="shared" si="11"/>
        <v>9.0250000000000004</v>
      </c>
      <c r="L104" s="85">
        <v>9.5</v>
      </c>
      <c r="M104" s="13"/>
      <c r="N104" s="14"/>
      <c r="O104" s="18"/>
      <c r="P104" s="18"/>
      <c r="Q104" s="3"/>
    </row>
    <row r="105" spans="1:17" ht="14.25" customHeight="1" x14ac:dyDescent="0.25">
      <c r="A105" s="173" t="s">
        <v>31</v>
      </c>
      <c r="B105" s="138" t="s">
        <v>26</v>
      </c>
      <c r="C105" s="118">
        <v>7.3</v>
      </c>
      <c r="D105" s="174"/>
      <c r="E105" s="174"/>
      <c r="F105" s="174"/>
      <c r="G105" s="174"/>
      <c r="H105" s="152"/>
      <c r="I105" s="116" t="s">
        <v>25</v>
      </c>
      <c r="J105" s="132" t="s">
        <v>8</v>
      </c>
      <c r="K105" s="151">
        <f t="shared" si="11"/>
        <v>5.0824999999999996</v>
      </c>
      <c r="L105" s="85">
        <v>5.35</v>
      </c>
      <c r="M105" s="13"/>
      <c r="N105" s="14"/>
      <c r="O105" s="18"/>
      <c r="P105" s="18"/>
      <c r="Q105" s="3"/>
    </row>
    <row r="106" spans="1:17" ht="18.75" x14ac:dyDescent="0.25">
      <c r="A106" s="173" t="s">
        <v>32</v>
      </c>
      <c r="B106" s="138" t="s">
        <v>26</v>
      </c>
      <c r="C106" s="118">
        <v>5.7</v>
      </c>
      <c r="D106" s="175"/>
      <c r="E106" s="176"/>
      <c r="F106" s="177"/>
      <c r="G106" s="177"/>
      <c r="H106" s="152"/>
      <c r="I106" s="116" t="s">
        <v>235</v>
      </c>
      <c r="J106" s="132" t="s">
        <v>7</v>
      </c>
      <c r="K106" s="151">
        <f t="shared" si="11"/>
        <v>2.5650000000000004</v>
      </c>
      <c r="L106" s="85">
        <v>2.7</v>
      </c>
    </row>
    <row r="107" spans="1:17" ht="18.75" x14ac:dyDescent="0.25">
      <c r="A107" s="179"/>
      <c r="B107" s="180"/>
      <c r="C107" s="181"/>
      <c r="D107" s="175"/>
      <c r="E107" s="176"/>
      <c r="F107" s="177"/>
      <c r="G107" s="177"/>
      <c r="H107" s="152"/>
      <c r="I107" s="116" t="s">
        <v>128</v>
      </c>
      <c r="J107" s="132" t="s">
        <v>8</v>
      </c>
      <c r="K107" s="151">
        <f t="shared" si="11"/>
        <v>8.7399999999999984</v>
      </c>
      <c r="L107" s="85">
        <v>9.1999999999999993</v>
      </c>
    </row>
    <row r="108" spans="1:17" ht="18.75" x14ac:dyDescent="0.25">
      <c r="A108" s="179"/>
      <c r="B108" s="180"/>
      <c r="C108" s="182"/>
      <c r="D108" s="175"/>
      <c r="E108" s="176"/>
      <c r="F108" s="177"/>
      <c r="G108" s="177"/>
      <c r="H108" s="174"/>
      <c r="I108" s="116" t="s">
        <v>240</v>
      </c>
      <c r="J108" s="132" t="s">
        <v>8</v>
      </c>
      <c r="K108" s="151">
        <f t="shared" si="11"/>
        <v>5.0350000000000001</v>
      </c>
      <c r="L108" s="162">
        <v>5.3</v>
      </c>
    </row>
    <row r="109" spans="1:17" ht="18.75" x14ac:dyDescent="0.25">
      <c r="A109" s="145"/>
      <c r="B109" s="146"/>
      <c r="C109" s="147"/>
      <c r="D109" s="175"/>
      <c r="E109" s="176"/>
      <c r="F109" s="177"/>
      <c r="G109" s="177"/>
      <c r="H109" s="174"/>
      <c r="I109" s="116" t="s">
        <v>241</v>
      </c>
      <c r="J109" s="132" t="s">
        <v>8</v>
      </c>
      <c r="K109" s="151">
        <f t="shared" si="11"/>
        <v>4.085</v>
      </c>
      <c r="L109" s="162">
        <v>4.3</v>
      </c>
    </row>
    <row r="110" spans="1:17" ht="18.75" x14ac:dyDescent="0.25">
      <c r="A110" s="124"/>
      <c r="B110" s="138"/>
      <c r="C110" s="118"/>
      <c r="D110" s="175"/>
      <c r="E110" s="176"/>
      <c r="F110" s="177"/>
      <c r="G110" s="177"/>
      <c r="H110" s="178"/>
      <c r="I110" s="116" t="s">
        <v>242</v>
      </c>
      <c r="J110" s="132" t="s">
        <v>8</v>
      </c>
      <c r="K110" s="151">
        <f t="shared" si="11"/>
        <v>5.51</v>
      </c>
      <c r="L110" s="85">
        <v>5.8</v>
      </c>
    </row>
    <row r="111" spans="1:17" ht="18.75" x14ac:dyDescent="0.25">
      <c r="A111" s="124"/>
      <c r="B111" s="138"/>
      <c r="C111" s="118"/>
      <c r="D111" s="175"/>
      <c r="E111" s="176"/>
      <c r="F111" s="177"/>
      <c r="G111" s="177"/>
      <c r="H111" s="178"/>
      <c r="I111" s="116" t="s">
        <v>243</v>
      </c>
      <c r="J111" s="132" t="s">
        <v>8</v>
      </c>
      <c r="K111" s="151">
        <f t="shared" si="11"/>
        <v>7.41</v>
      </c>
      <c r="L111" s="162">
        <v>7.8</v>
      </c>
    </row>
    <row r="112" spans="1:17" ht="18.75" x14ac:dyDescent="0.25">
      <c r="A112" s="124"/>
      <c r="B112" s="138"/>
      <c r="C112" s="118"/>
      <c r="D112" s="175"/>
      <c r="E112" s="176"/>
      <c r="F112" s="177"/>
      <c r="G112" s="177"/>
      <c r="H112" s="178"/>
      <c r="I112" s="116" t="s">
        <v>222</v>
      </c>
      <c r="J112" s="132" t="s">
        <v>8</v>
      </c>
      <c r="K112" s="151"/>
      <c r="L112" s="162">
        <v>7.65</v>
      </c>
    </row>
    <row r="113" spans="1:26" ht="18.75" x14ac:dyDescent="0.25">
      <c r="A113" s="179"/>
      <c r="B113" s="180"/>
      <c r="C113" s="181"/>
      <c r="D113" s="175"/>
      <c r="E113" s="176"/>
      <c r="F113" s="177"/>
      <c r="G113" s="177"/>
      <c r="H113" s="178"/>
      <c r="I113" s="82" t="s">
        <v>223</v>
      </c>
      <c r="J113" s="132" t="s">
        <v>8</v>
      </c>
      <c r="K113" s="151">
        <f t="shared" ref="K113:K120" si="12">L113-L113/100*5</f>
        <v>6.4124999999999996</v>
      </c>
      <c r="L113" s="85">
        <v>6.75</v>
      </c>
    </row>
    <row r="114" spans="1:26" ht="18.75" x14ac:dyDescent="0.25">
      <c r="A114" s="179"/>
      <c r="B114" s="180"/>
      <c r="C114" s="181"/>
      <c r="D114" s="175"/>
      <c r="E114" s="176"/>
      <c r="F114" s="177"/>
      <c r="G114" s="177"/>
      <c r="H114" s="178"/>
      <c r="I114" s="116" t="s">
        <v>224</v>
      </c>
      <c r="J114" s="132" t="s">
        <v>8</v>
      </c>
      <c r="K114" s="151">
        <f t="shared" si="12"/>
        <v>6.4124999999999996</v>
      </c>
      <c r="L114" s="162">
        <v>6.75</v>
      </c>
    </row>
    <row r="115" spans="1:26" ht="18.75" x14ac:dyDescent="0.25">
      <c r="A115" s="179"/>
      <c r="B115" s="180"/>
      <c r="C115" s="181"/>
      <c r="D115" s="175"/>
      <c r="E115" s="176"/>
      <c r="F115" s="177"/>
      <c r="G115" s="177"/>
      <c r="H115" s="178"/>
      <c r="I115" s="116" t="s">
        <v>225</v>
      </c>
      <c r="J115" s="132" t="s">
        <v>8</v>
      </c>
      <c r="K115" s="151">
        <f t="shared" si="12"/>
        <v>4.75</v>
      </c>
      <c r="L115" s="162">
        <v>5</v>
      </c>
    </row>
    <row r="116" spans="1:26" ht="18.75" x14ac:dyDescent="0.25">
      <c r="A116" s="124"/>
      <c r="B116" s="138"/>
      <c r="C116" s="118"/>
      <c r="D116" s="175"/>
      <c r="E116" s="176"/>
      <c r="F116" s="177"/>
      <c r="G116" s="177"/>
      <c r="H116" s="178"/>
      <c r="I116" s="116" t="s">
        <v>236</v>
      </c>
      <c r="J116" s="132" t="s">
        <v>8</v>
      </c>
      <c r="K116" s="151">
        <f t="shared" si="12"/>
        <v>5.2249999999999996</v>
      </c>
      <c r="L116" s="162">
        <v>5.5</v>
      </c>
    </row>
    <row r="117" spans="1:26" ht="18.75" x14ac:dyDescent="0.25">
      <c r="A117" s="124"/>
      <c r="B117" s="138"/>
      <c r="C117" s="118"/>
      <c r="D117" s="175"/>
      <c r="E117" s="176"/>
      <c r="F117" s="177"/>
      <c r="G117" s="177"/>
      <c r="H117" s="178"/>
      <c r="I117" s="116" t="s">
        <v>226</v>
      </c>
      <c r="J117" s="132" t="s">
        <v>7</v>
      </c>
      <c r="K117" s="151">
        <f t="shared" si="12"/>
        <v>2.85</v>
      </c>
      <c r="L117" s="162">
        <v>3</v>
      </c>
    </row>
    <row r="118" spans="1:26" ht="18.75" x14ac:dyDescent="0.25">
      <c r="A118" s="179"/>
      <c r="B118" s="180"/>
      <c r="C118" s="181"/>
      <c r="D118" s="175"/>
      <c r="E118" s="176"/>
      <c r="F118" s="177"/>
      <c r="G118" s="177"/>
      <c r="H118" s="178"/>
      <c r="I118" s="116" t="s">
        <v>237</v>
      </c>
      <c r="J118" s="132" t="s">
        <v>8</v>
      </c>
      <c r="K118" s="151">
        <f t="shared" si="12"/>
        <v>3.8</v>
      </c>
      <c r="L118" s="162">
        <v>4</v>
      </c>
    </row>
    <row r="119" spans="1:26" ht="18.75" x14ac:dyDescent="0.25">
      <c r="A119" s="179"/>
      <c r="B119" s="180"/>
      <c r="C119" s="182"/>
      <c r="D119" s="175"/>
      <c r="E119" s="176"/>
      <c r="F119" s="177"/>
      <c r="G119" s="177"/>
      <c r="H119" s="178"/>
      <c r="I119" s="116" t="s">
        <v>238</v>
      </c>
      <c r="J119" s="132" t="s">
        <v>8</v>
      </c>
      <c r="K119" s="151">
        <f t="shared" si="12"/>
        <v>5.8900000000000006</v>
      </c>
      <c r="L119" s="162">
        <v>6.2</v>
      </c>
    </row>
    <row r="120" spans="1:26" ht="18.75" x14ac:dyDescent="0.25">
      <c r="A120" s="179"/>
      <c r="B120" s="180"/>
      <c r="C120" s="182"/>
      <c r="D120" s="175"/>
      <c r="E120" s="176"/>
      <c r="F120" s="177"/>
      <c r="G120" s="177"/>
      <c r="H120" s="178"/>
      <c r="I120" s="116" t="s">
        <v>239</v>
      </c>
      <c r="J120" s="132" t="s">
        <v>8</v>
      </c>
      <c r="K120" s="151">
        <f t="shared" si="12"/>
        <v>10.925000000000001</v>
      </c>
      <c r="L120" s="162">
        <v>11.5</v>
      </c>
    </row>
    <row r="121" spans="1:26" ht="18.75" x14ac:dyDescent="0.25">
      <c r="A121" s="205"/>
      <c r="B121" s="204"/>
      <c r="C121" s="206"/>
      <c r="D121" s="175"/>
      <c r="E121" s="176"/>
      <c r="F121" s="177"/>
      <c r="G121" s="177"/>
      <c r="H121" s="178"/>
      <c r="I121" s="116" t="s">
        <v>227</v>
      </c>
      <c r="J121" s="132" t="s">
        <v>8</v>
      </c>
      <c r="K121" s="183"/>
      <c r="L121" s="162">
        <v>5.5</v>
      </c>
    </row>
    <row r="122" spans="1:26" ht="18.75" x14ac:dyDescent="0.25">
      <c r="A122" s="179"/>
      <c r="B122" s="180"/>
      <c r="C122" s="182"/>
      <c r="D122" s="175"/>
      <c r="E122" s="176"/>
      <c r="F122" s="177"/>
      <c r="G122" s="177"/>
      <c r="H122" s="178"/>
      <c r="I122" s="116" t="s">
        <v>228</v>
      </c>
      <c r="J122" s="132" t="s">
        <v>8</v>
      </c>
      <c r="K122" s="183"/>
      <c r="L122" s="162">
        <v>5.5</v>
      </c>
    </row>
    <row r="123" spans="1:26" ht="18.75" x14ac:dyDescent="0.25">
      <c r="A123" s="179"/>
      <c r="B123" s="180"/>
      <c r="C123" s="182"/>
      <c r="D123" s="175" t="e">
        <f>#REF!/100*90</f>
        <v>#REF!</v>
      </c>
      <c r="E123" s="176" t="e">
        <f>#REF!*9.5/1.2</f>
        <v>#REF!</v>
      </c>
      <c r="F123" s="177">
        <v>15.45</v>
      </c>
      <c r="G123" s="177">
        <f>F123*1.2</f>
        <v>18.54</v>
      </c>
      <c r="H123" s="178"/>
      <c r="I123" s="116" t="s">
        <v>244</v>
      </c>
      <c r="J123" s="132" t="s">
        <v>8</v>
      </c>
      <c r="K123" s="151">
        <f>L123-L123/100*5</f>
        <v>0</v>
      </c>
      <c r="L123" s="162"/>
    </row>
    <row r="124" spans="1:26" ht="19.5" thickBot="1" x14ac:dyDescent="0.3">
      <c r="A124" s="184"/>
      <c r="B124" s="185"/>
      <c r="C124" s="186"/>
      <c r="D124" s="197" t="e">
        <f>#REF!/100*90</f>
        <v>#REF!</v>
      </c>
      <c r="E124" s="198" t="e">
        <f>#REF!*9.5/1.2</f>
        <v>#REF!</v>
      </c>
      <c r="F124" s="199">
        <v>7.7</v>
      </c>
      <c r="G124" s="199">
        <f>F124*1.2</f>
        <v>9.24</v>
      </c>
      <c r="H124" s="178"/>
      <c r="I124" s="201" t="s">
        <v>229</v>
      </c>
      <c r="J124" s="142" t="s">
        <v>8</v>
      </c>
      <c r="K124" s="202">
        <f>L124-L124/100*5</f>
        <v>4.2750000000000004</v>
      </c>
      <c r="L124" s="203">
        <v>4.5</v>
      </c>
    </row>
    <row r="125" spans="1:26" ht="29.25" customHeight="1" x14ac:dyDescent="0.25">
      <c r="A125" s="200" t="s">
        <v>245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spans="1:26" ht="18.75" x14ac:dyDescent="0.25">
      <c r="A126" s="174" t="s">
        <v>246</v>
      </c>
      <c r="B126" s="188"/>
      <c r="C126" s="189"/>
      <c r="D126" s="191"/>
      <c r="E126" s="192"/>
      <c r="F126" s="193"/>
      <c r="G126" s="193"/>
      <c r="H126" s="178"/>
      <c r="I126" s="174"/>
      <c r="J126" s="188"/>
      <c r="K126" s="174"/>
      <c r="L126" s="188"/>
    </row>
    <row r="127" spans="1:26" ht="18.75" x14ac:dyDescent="0.25">
      <c r="A127" s="174" t="s">
        <v>247</v>
      </c>
      <c r="B127" s="188"/>
      <c r="C127" s="189"/>
      <c r="D127" s="175"/>
      <c r="E127" s="176"/>
      <c r="F127" s="177"/>
      <c r="G127" s="177"/>
      <c r="H127" s="178"/>
      <c r="I127" s="174"/>
      <c r="J127" s="188"/>
      <c r="K127" s="174"/>
      <c r="L127" s="188"/>
    </row>
    <row r="128" spans="1:26" ht="18.75" x14ac:dyDescent="0.25">
      <c r="A128" s="174"/>
      <c r="B128" s="188"/>
      <c r="C128" s="189"/>
      <c r="D128" s="175"/>
      <c r="E128" s="176"/>
      <c r="F128" s="177"/>
      <c r="G128" s="177"/>
      <c r="H128" s="178"/>
      <c r="I128" s="174"/>
      <c r="J128" s="188"/>
      <c r="K128" s="174"/>
      <c r="L128" s="188"/>
    </row>
    <row r="129" spans="1:12" ht="18.75" x14ac:dyDescent="0.25">
      <c r="A129" s="174"/>
      <c r="B129" s="188"/>
      <c r="C129" s="189"/>
      <c r="D129" s="175"/>
      <c r="E129" s="176"/>
      <c r="F129" s="177"/>
      <c r="G129" s="177"/>
      <c r="H129" s="178"/>
      <c r="I129" s="174"/>
      <c r="J129" s="188"/>
      <c r="K129" s="174"/>
      <c r="L129" s="188"/>
    </row>
    <row r="130" spans="1:12" ht="19.5" thickBot="1" x14ac:dyDescent="0.3">
      <c r="A130" s="174"/>
      <c r="B130" s="188"/>
      <c r="C130" s="189"/>
      <c r="D130" s="175"/>
      <c r="E130" s="176"/>
      <c r="F130" s="177"/>
      <c r="G130" s="177"/>
      <c r="H130" s="178"/>
      <c r="I130" s="174"/>
      <c r="J130" s="188"/>
      <c r="K130" s="174"/>
      <c r="L130" s="188"/>
    </row>
    <row r="131" spans="1:12" ht="55.5" customHeight="1" thickBot="1" x14ac:dyDescent="0.3">
      <c r="D131" s="187"/>
      <c r="E131" s="187"/>
      <c r="F131" s="187"/>
      <c r="G131" s="187"/>
      <c r="H131" s="178"/>
      <c r="I131" s="174"/>
      <c r="J131" s="188"/>
      <c r="K131" s="174"/>
      <c r="L131" s="190"/>
    </row>
    <row r="132" spans="1:12" ht="18.75" x14ac:dyDescent="0.25">
      <c r="D132" s="191" t="e">
        <f>#REF!/100*90</f>
        <v>#REF!</v>
      </c>
      <c r="E132" s="192" t="e">
        <f>#REF!*9.5/1.2</f>
        <v>#REF!</v>
      </c>
      <c r="F132" s="193">
        <v>29.3</v>
      </c>
      <c r="G132" s="193">
        <f>F132*1.2</f>
        <v>35.159999999999997</v>
      </c>
      <c r="H132" s="178"/>
      <c r="I132" s="174"/>
      <c r="J132" s="188"/>
      <c r="K132" s="174"/>
      <c r="L132" s="190"/>
    </row>
    <row r="133" spans="1:12" ht="18.75" x14ac:dyDescent="0.25">
      <c r="D133" s="175"/>
      <c r="E133" s="176">
        <f>J11*9.5/1.2</f>
        <v>0</v>
      </c>
      <c r="F133" s="194"/>
      <c r="G133" s="195"/>
      <c r="H133" s="178"/>
      <c r="I133" s="174"/>
      <c r="J133" s="188"/>
      <c r="K133" s="174"/>
      <c r="L133" s="190"/>
    </row>
    <row r="134" spans="1:12" ht="19.5" thickBot="1" x14ac:dyDescent="0.3">
      <c r="D134" s="175"/>
      <c r="E134" s="176"/>
      <c r="F134" s="194"/>
      <c r="G134" s="195"/>
      <c r="H134" s="178"/>
      <c r="I134" s="174"/>
      <c r="J134" s="188"/>
      <c r="K134" s="174"/>
      <c r="L134" s="190"/>
    </row>
    <row r="135" spans="1:12" ht="19.5" thickBot="1" x14ac:dyDescent="0.3">
      <c r="D135" s="9" t="e">
        <f>#REF!/100*90</f>
        <v>#REF!</v>
      </c>
      <c r="E135" s="12" t="e">
        <f>#REF!*9.5/1.2</f>
        <v>#REF!</v>
      </c>
      <c r="F135" s="10">
        <v>13.9</v>
      </c>
      <c r="G135" s="10">
        <f>F135*1.2</f>
        <v>16.68</v>
      </c>
      <c r="H135" s="187"/>
    </row>
    <row r="136" spans="1:12" x14ac:dyDescent="0.25">
      <c r="D136" s="9"/>
      <c r="E136" s="12"/>
      <c r="F136" s="10"/>
      <c r="G136" s="10"/>
      <c r="H136" s="11"/>
    </row>
    <row r="137" spans="1:12" x14ac:dyDescent="0.25">
      <c r="D137" s="9">
        <f>L14/100*90</f>
        <v>0.85499999999999998</v>
      </c>
      <c r="E137" s="12">
        <f>L14*9.5/1.2</f>
        <v>7.5208333333333339</v>
      </c>
      <c r="F137" s="10">
        <v>9.25</v>
      </c>
      <c r="G137" s="10">
        <f>F137*1.2</f>
        <v>11.1</v>
      </c>
      <c r="H137" s="11"/>
    </row>
    <row r="138" spans="1:12" x14ac:dyDescent="0.25">
      <c r="D138" s="11"/>
      <c r="E138" s="61"/>
      <c r="F138" s="11"/>
      <c r="G138" s="11"/>
      <c r="H138" s="11"/>
    </row>
    <row r="139" spans="1:12" x14ac:dyDescent="0.25">
      <c r="D139" s="11"/>
      <c r="E139" s="61"/>
      <c r="F139" s="11"/>
      <c r="G139" s="11"/>
      <c r="H139" s="11"/>
      <c r="L139" s="2"/>
    </row>
    <row r="140" spans="1:12" x14ac:dyDescent="0.25">
      <c r="H140" s="11"/>
      <c r="L140" s="2"/>
    </row>
    <row r="141" spans="1:12" x14ac:dyDescent="0.25">
      <c r="H141" s="11"/>
    </row>
    <row r="142" spans="1:12" x14ac:dyDescent="0.25">
      <c r="H142" s="11"/>
    </row>
    <row r="143" spans="1:12" x14ac:dyDescent="0.25">
      <c r="H143" s="11"/>
    </row>
  </sheetData>
  <mergeCells count="8">
    <mergeCell ref="A101:C101"/>
    <mergeCell ref="A40:C40"/>
    <mergeCell ref="I93:L93"/>
    <mergeCell ref="W9:AC9"/>
    <mergeCell ref="A11:C11"/>
    <mergeCell ref="I11:L11"/>
    <mergeCell ref="A92:C92"/>
    <mergeCell ref="I54:L54"/>
  </mergeCells>
  <pageMargins left="1.1023622047244095" right="0.31496062992125984" top="0.74803149606299213" bottom="0.74803149606299213" header="0.31496062992125984" footer="0.31496062992125984"/>
  <pageSetup scale="63" orientation="portrait" r:id="rId1"/>
  <ignoredErrors>
    <ignoredError sqref="L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K167"/>
  <sheetViews>
    <sheetView tabSelected="1" topLeftCell="A94" zoomScale="91" zoomScaleNormal="91" workbookViewId="0">
      <selection activeCell="K52" sqref="K52"/>
    </sheetView>
  </sheetViews>
  <sheetFormatPr defaultRowHeight="15.75" x14ac:dyDescent="0.25"/>
  <cols>
    <col min="1" max="1" width="45.85546875" customWidth="1"/>
    <col min="2" max="2" width="10.7109375" customWidth="1"/>
    <col min="3" max="3" width="12.42578125" style="208" customWidth="1"/>
    <col min="4" max="4" width="46.85546875" customWidth="1"/>
    <col min="5" max="5" width="9.85546875" style="211" customWidth="1"/>
    <col min="6" max="6" width="11.7109375" style="208" customWidth="1"/>
  </cols>
  <sheetData>
    <row r="16" ht="16.5" thickBot="1" x14ac:dyDescent="0.3"/>
    <row r="17" spans="1:6" x14ac:dyDescent="0.25">
      <c r="A17" s="274" t="s">
        <v>273</v>
      </c>
      <c r="B17" s="275"/>
      <c r="C17" s="237" t="s">
        <v>141</v>
      </c>
      <c r="D17" s="275" t="s">
        <v>273</v>
      </c>
      <c r="E17" s="275"/>
      <c r="F17" s="238" t="s">
        <v>141</v>
      </c>
    </row>
    <row r="18" spans="1:6" x14ac:dyDescent="0.25">
      <c r="A18" s="272" t="s">
        <v>143</v>
      </c>
      <c r="B18" s="273"/>
      <c r="C18" s="273"/>
      <c r="D18" s="273" t="s">
        <v>157</v>
      </c>
      <c r="E18" s="273"/>
      <c r="F18" s="276"/>
    </row>
    <row r="19" spans="1:6" x14ac:dyDescent="0.25">
      <c r="A19" s="234" t="s">
        <v>356</v>
      </c>
      <c r="B19" s="222" t="s">
        <v>7</v>
      </c>
      <c r="C19" s="216">
        <v>0.9</v>
      </c>
      <c r="D19" s="221" t="s">
        <v>132</v>
      </c>
      <c r="E19" s="222" t="s">
        <v>7</v>
      </c>
      <c r="F19" s="220" t="s">
        <v>348</v>
      </c>
    </row>
    <row r="20" spans="1:6" x14ac:dyDescent="0.25">
      <c r="A20" s="234" t="s">
        <v>358</v>
      </c>
      <c r="B20" s="222" t="s">
        <v>7</v>
      </c>
      <c r="C20" s="216" t="s">
        <v>399</v>
      </c>
      <c r="D20" s="221" t="s">
        <v>393</v>
      </c>
      <c r="E20" s="222" t="s">
        <v>7</v>
      </c>
      <c r="F20" s="220">
        <v>2.2000000000000002</v>
      </c>
    </row>
    <row r="21" spans="1:6" x14ac:dyDescent="0.25">
      <c r="A21" s="234" t="s">
        <v>375</v>
      </c>
      <c r="B21" s="222" t="s">
        <v>7</v>
      </c>
      <c r="C21" s="216">
        <v>1.45</v>
      </c>
      <c r="D21" s="221"/>
      <c r="E21" s="222"/>
      <c r="F21" s="220"/>
    </row>
    <row r="22" spans="1:6" ht="18.75" customHeight="1" x14ac:dyDescent="0.25">
      <c r="A22" s="234" t="s">
        <v>359</v>
      </c>
      <c r="B22" s="222" t="s">
        <v>7</v>
      </c>
      <c r="C22" s="216">
        <v>1.8</v>
      </c>
      <c r="D22" s="221" t="s">
        <v>2</v>
      </c>
      <c r="E22" s="222" t="s">
        <v>7</v>
      </c>
      <c r="F22" s="220">
        <v>1.3</v>
      </c>
    </row>
    <row r="23" spans="1:6" ht="15.75" customHeight="1" x14ac:dyDescent="0.25">
      <c r="A23" s="234" t="s">
        <v>400</v>
      </c>
      <c r="B23" s="222" t="s">
        <v>7</v>
      </c>
      <c r="C23" s="216">
        <v>1.7</v>
      </c>
      <c r="D23" s="221"/>
      <c r="E23" s="222"/>
      <c r="F23" s="220"/>
    </row>
    <row r="24" spans="1:6" x14ac:dyDescent="0.25">
      <c r="A24" s="234" t="s">
        <v>357</v>
      </c>
      <c r="B24" s="222" t="s">
        <v>7</v>
      </c>
      <c r="C24" s="216">
        <v>0.77</v>
      </c>
      <c r="D24" s="213"/>
      <c r="E24" s="224"/>
      <c r="F24" s="218"/>
    </row>
    <row r="25" spans="1:6" x14ac:dyDescent="0.25">
      <c r="A25" s="234" t="s">
        <v>275</v>
      </c>
      <c r="B25" s="222" t="s">
        <v>7</v>
      </c>
      <c r="C25" s="216">
        <v>1.54</v>
      </c>
      <c r="D25" s="221" t="s">
        <v>274</v>
      </c>
      <c r="E25" s="222" t="s">
        <v>7</v>
      </c>
      <c r="F25" s="220">
        <v>2.15</v>
      </c>
    </row>
    <row r="26" spans="1:6" x14ac:dyDescent="0.25">
      <c r="A26" s="234" t="s">
        <v>146</v>
      </c>
      <c r="B26" s="222" t="s">
        <v>7</v>
      </c>
      <c r="C26" s="216">
        <v>4</v>
      </c>
      <c r="D26" s="221" t="s">
        <v>276</v>
      </c>
      <c r="E26" s="222" t="s">
        <v>7</v>
      </c>
      <c r="F26" s="220">
        <v>2.1</v>
      </c>
    </row>
    <row r="27" spans="1:6" x14ac:dyDescent="0.25">
      <c r="A27" s="234" t="s">
        <v>362</v>
      </c>
      <c r="B27" s="222" t="s">
        <v>7</v>
      </c>
      <c r="C27" s="216">
        <v>5</v>
      </c>
      <c r="D27" s="221" t="s">
        <v>185</v>
      </c>
      <c r="E27" s="222" t="s">
        <v>7</v>
      </c>
      <c r="F27" s="220" t="s">
        <v>379</v>
      </c>
    </row>
    <row r="28" spans="1:6" x14ac:dyDescent="0.25">
      <c r="A28" s="234" t="s">
        <v>277</v>
      </c>
      <c r="B28" s="222" t="s">
        <v>7</v>
      </c>
      <c r="C28" s="216">
        <v>1</v>
      </c>
      <c r="D28" s="221" t="s">
        <v>311</v>
      </c>
      <c r="E28" s="222" t="s">
        <v>7</v>
      </c>
      <c r="F28" s="220">
        <v>0.8</v>
      </c>
    </row>
    <row r="29" spans="1:6" x14ac:dyDescent="0.25">
      <c r="A29" s="234" t="s">
        <v>376</v>
      </c>
      <c r="B29" s="222" t="s">
        <v>7</v>
      </c>
      <c r="C29" s="216">
        <v>1.8</v>
      </c>
      <c r="D29" s="221"/>
      <c r="E29" s="222"/>
      <c r="F29" s="220"/>
    </row>
    <row r="30" spans="1:6" x14ac:dyDescent="0.25">
      <c r="A30" s="234" t="s">
        <v>377</v>
      </c>
      <c r="B30" s="222" t="s">
        <v>7</v>
      </c>
      <c r="C30" s="216">
        <v>2</v>
      </c>
      <c r="D30" s="221" t="s">
        <v>364</v>
      </c>
      <c r="E30" s="222" t="s">
        <v>7</v>
      </c>
      <c r="F30" s="220">
        <v>4.5</v>
      </c>
    </row>
    <row r="31" spans="1:6" x14ac:dyDescent="0.25">
      <c r="A31" s="234" t="s">
        <v>321</v>
      </c>
      <c r="B31" s="222" t="s">
        <v>7</v>
      </c>
      <c r="C31" s="216">
        <v>1.65</v>
      </c>
      <c r="D31" s="221" t="s">
        <v>365</v>
      </c>
      <c r="E31" s="222" t="s">
        <v>7</v>
      </c>
      <c r="F31" s="220">
        <v>2.5</v>
      </c>
    </row>
    <row r="32" spans="1:6" x14ac:dyDescent="0.25">
      <c r="A32" s="234" t="s">
        <v>278</v>
      </c>
      <c r="B32" s="222" t="s">
        <v>7</v>
      </c>
      <c r="C32" s="216">
        <v>1.4</v>
      </c>
      <c r="D32" s="221" t="s">
        <v>366</v>
      </c>
      <c r="E32" s="222" t="s">
        <v>7</v>
      </c>
      <c r="F32" s="220">
        <v>2.15</v>
      </c>
    </row>
    <row r="33" spans="1:6" ht="16.5" customHeight="1" x14ac:dyDescent="0.25">
      <c r="A33" s="234" t="s">
        <v>279</v>
      </c>
      <c r="B33" s="222" t="s">
        <v>7</v>
      </c>
      <c r="C33" s="216">
        <v>1.7</v>
      </c>
      <c r="D33" s="221" t="s">
        <v>367</v>
      </c>
      <c r="E33" s="222" t="s">
        <v>7</v>
      </c>
      <c r="F33" s="220">
        <v>3.3</v>
      </c>
    </row>
    <row r="34" spans="1:6" x14ac:dyDescent="0.25">
      <c r="A34" s="234" t="s">
        <v>280</v>
      </c>
      <c r="B34" s="222" t="s">
        <v>7</v>
      </c>
      <c r="C34" s="216">
        <v>1.54</v>
      </c>
      <c r="D34" s="221" t="s">
        <v>368</v>
      </c>
      <c r="E34" s="222" t="s">
        <v>7</v>
      </c>
      <c r="F34" s="220">
        <v>3.8</v>
      </c>
    </row>
    <row r="35" spans="1:6" x14ac:dyDescent="0.25">
      <c r="A35" s="234" t="s">
        <v>281</v>
      </c>
      <c r="B35" s="222" t="s">
        <v>7</v>
      </c>
      <c r="C35" s="216">
        <v>2.4</v>
      </c>
      <c r="D35" s="221" t="s">
        <v>369</v>
      </c>
      <c r="E35" s="222" t="s">
        <v>7</v>
      </c>
      <c r="F35" s="220">
        <v>4.7</v>
      </c>
    </row>
    <row r="36" spans="1:6" x14ac:dyDescent="0.25">
      <c r="A36" s="234" t="s">
        <v>317</v>
      </c>
      <c r="B36" s="222" t="s">
        <v>7</v>
      </c>
      <c r="C36" s="216">
        <v>2.2000000000000002</v>
      </c>
      <c r="D36" s="221" t="s">
        <v>370</v>
      </c>
      <c r="E36" s="222"/>
      <c r="F36" s="220">
        <v>3.52</v>
      </c>
    </row>
    <row r="37" spans="1:6" x14ac:dyDescent="0.25">
      <c r="A37" s="234" t="s">
        <v>11</v>
      </c>
      <c r="B37" s="222" t="s">
        <v>7</v>
      </c>
      <c r="C37" s="216" t="s">
        <v>392</v>
      </c>
      <c r="D37" s="221" t="s">
        <v>374</v>
      </c>
      <c r="E37" s="222" t="s">
        <v>7</v>
      </c>
      <c r="F37" s="220">
        <v>3</v>
      </c>
    </row>
    <row r="38" spans="1:6" x14ac:dyDescent="0.25">
      <c r="A38" s="234" t="s">
        <v>282</v>
      </c>
      <c r="B38" s="222" t="s">
        <v>7</v>
      </c>
      <c r="C38" s="216">
        <v>2</v>
      </c>
      <c r="D38" s="221" t="s">
        <v>371</v>
      </c>
      <c r="E38" s="222" t="s">
        <v>7</v>
      </c>
      <c r="F38" s="220">
        <v>4.07</v>
      </c>
    </row>
    <row r="39" spans="1:6" x14ac:dyDescent="0.25">
      <c r="A39" s="234" t="s">
        <v>318</v>
      </c>
      <c r="B39" s="222" t="s">
        <v>7</v>
      </c>
      <c r="C39" s="216">
        <v>2.7</v>
      </c>
      <c r="D39" s="221" t="s">
        <v>372</v>
      </c>
      <c r="E39" s="222" t="s">
        <v>7</v>
      </c>
      <c r="F39" s="220">
        <v>4.7</v>
      </c>
    </row>
    <row r="40" spans="1:6" x14ac:dyDescent="0.25">
      <c r="A40" s="234" t="s">
        <v>283</v>
      </c>
      <c r="B40" s="222" t="s">
        <v>7</v>
      </c>
      <c r="C40" s="216">
        <v>2.75</v>
      </c>
      <c r="D40" s="213"/>
      <c r="E40" s="224"/>
      <c r="F40" s="218"/>
    </row>
    <row r="41" spans="1:6" x14ac:dyDescent="0.25">
      <c r="A41" s="234" t="s">
        <v>125</v>
      </c>
      <c r="B41" s="222" t="s">
        <v>7</v>
      </c>
      <c r="C41" s="216">
        <v>2.4</v>
      </c>
      <c r="D41" s="221" t="s">
        <v>284</v>
      </c>
      <c r="E41" s="222" t="s">
        <v>7</v>
      </c>
      <c r="F41" s="220" t="s">
        <v>380</v>
      </c>
    </row>
    <row r="42" spans="1:6" x14ac:dyDescent="0.25">
      <c r="A42" s="234" t="s">
        <v>12</v>
      </c>
      <c r="B42" s="222" t="s">
        <v>7</v>
      </c>
      <c r="C42" s="216">
        <v>3</v>
      </c>
      <c r="D42" s="221" t="s">
        <v>329</v>
      </c>
      <c r="E42" s="222" t="s">
        <v>7</v>
      </c>
      <c r="F42" s="220">
        <v>2.2000000000000002</v>
      </c>
    </row>
    <row r="43" spans="1:6" x14ac:dyDescent="0.25">
      <c r="A43" s="234" t="s">
        <v>116</v>
      </c>
      <c r="B43" s="222" t="s">
        <v>7</v>
      </c>
      <c r="C43" s="216">
        <v>3.4</v>
      </c>
      <c r="D43" s="221" t="s">
        <v>285</v>
      </c>
      <c r="E43" s="224" t="s">
        <v>7</v>
      </c>
      <c r="F43" s="220" t="s">
        <v>341</v>
      </c>
    </row>
    <row r="44" spans="1:6" x14ac:dyDescent="0.25">
      <c r="A44" s="234" t="s">
        <v>131</v>
      </c>
      <c r="B44" s="222" t="s">
        <v>7</v>
      </c>
      <c r="C44" s="216">
        <v>3.9</v>
      </c>
      <c r="D44" s="221" t="s">
        <v>336</v>
      </c>
      <c r="E44" s="222" t="s">
        <v>7</v>
      </c>
      <c r="F44" s="220">
        <v>2.8</v>
      </c>
    </row>
    <row r="45" spans="1:6" x14ac:dyDescent="0.25">
      <c r="A45" s="234" t="s">
        <v>319</v>
      </c>
      <c r="B45" s="222" t="s">
        <v>7</v>
      </c>
      <c r="C45" s="216">
        <v>2.8</v>
      </c>
      <c r="D45" s="243" t="s">
        <v>349</v>
      </c>
      <c r="E45" s="222" t="s">
        <v>7</v>
      </c>
      <c r="F45" s="244">
        <v>2.75</v>
      </c>
    </row>
    <row r="46" spans="1:6" x14ac:dyDescent="0.25">
      <c r="A46" s="234" t="s">
        <v>335</v>
      </c>
      <c r="B46" s="222" t="s">
        <v>7</v>
      </c>
      <c r="C46" s="216">
        <v>4.2</v>
      </c>
      <c r="D46" s="213"/>
      <c r="E46" s="224"/>
      <c r="F46" s="218"/>
    </row>
    <row r="47" spans="1:6" x14ac:dyDescent="0.25">
      <c r="A47" s="234" t="s">
        <v>320</v>
      </c>
      <c r="B47" s="222" t="s">
        <v>7</v>
      </c>
      <c r="C47" s="216">
        <v>2.65</v>
      </c>
      <c r="D47" s="221" t="s">
        <v>355</v>
      </c>
      <c r="E47" s="222" t="s">
        <v>7</v>
      </c>
      <c r="F47" s="245">
        <v>5.0999999999999996</v>
      </c>
    </row>
    <row r="48" spans="1:6" x14ac:dyDescent="0.25">
      <c r="A48" s="234" t="s">
        <v>363</v>
      </c>
      <c r="B48" s="222" t="s">
        <v>7</v>
      </c>
      <c r="C48" s="223">
        <v>6</v>
      </c>
      <c r="D48" s="221" t="s">
        <v>330</v>
      </c>
      <c r="E48" s="222" t="s">
        <v>7</v>
      </c>
      <c r="F48" s="220">
        <v>4.8</v>
      </c>
    </row>
    <row r="49" spans="1:11" x14ac:dyDescent="0.25">
      <c r="A49" s="234" t="s">
        <v>360</v>
      </c>
      <c r="B49" s="222" t="s">
        <v>7</v>
      </c>
      <c r="C49" s="216">
        <v>7</v>
      </c>
      <c r="D49" s="221" t="s">
        <v>401</v>
      </c>
      <c r="E49" s="222" t="s">
        <v>7</v>
      </c>
      <c r="F49" s="220">
        <v>2.7</v>
      </c>
    </row>
    <row r="50" spans="1:11" x14ac:dyDescent="0.25">
      <c r="A50" s="234" t="s">
        <v>286</v>
      </c>
      <c r="B50" s="222" t="s">
        <v>7</v>
      </c>
      <c r="C50" s="232" t="s">
        <v>378</v>
      </c>
      <c r="D50" s="221" t="s">
        <v>288</v>
      </c>
      <c r="E50" s="224" t="s">
        <v>7</v>
      </c>
      <c r="F50" s="220">
        <v>1.5</v>
      </c>
    </row>
    <row r="51" spans="1:11" x14ac:dyDescent="0.25">
      <c r="A51" s="234" t="s">
        <v>287</v>
      </c>
      <c r="B51" s="222" t="s">
        <v>7</v>
      </c>
      <c r="C51" s="216" t="s">
        <v>346</v>
      </c>
      <c r="D51" s="221"/>
      <c r="E51" s="222"/>
      <c r="F51" s="220"/>
    </row>
    <row r="52" spans="1:11" x14ac:dyDescent="0.25">
      <c r="A52" s="234" t="s">
        <v>289</v>
      </c>
      <c r="B52" s="222" t="s">
        <v>7</v>
      </c>
      <c r="C52" s="216">
        <v>5.2</v>
      </c>
      <c r="D52" s="221" t="s">
        <v>292</v>
      </c>
      <c r="E52" s="222" t="s">
        <v>7</v>
      </c>
      <c r="F52" s="220">
        <v>3.3</v>
      </c>
    </row>
    <row r="53" spans="1:11" x14ac:dyDescent="0.25">
      <c r="A53" s="234" t="s">
        <v>290</v>
      </c>
      <c r="B53" s="222" t="s">
        <v>7</v>
      </c>
      <c r="C53" s="216">
        <v>5.6</v>
      </c>
      <c r="D53" s="221" t="s">
        <v>293</v>
      </c>
      <c r="E53" s="222" t="s">
        <v>7</v>
      </c>
      <c r="F53" s="220">
        <v>4.7</v>
      </c>
    </row>
    <row r="54" spans="1:11" x14ac:dyDescent="0.25">
      <c r="A54" s="234" t="s">
        <v>291</v>
      </c>
      <c r="B54" s="222" t="s">
        <v>7</v>
      </c>
      <c r="C54" s="216">
        <v>4</v>
      </c>
      <c r="D54" s="221" t="s">
        <v>187</v>
      </c>
      <c r="E54" s="222" t="s">
        <v>7</v>
      </c>
      <c r="F54" s="220">
        <v>1.76</v>
      </c>
    </row>
    <row r="55" spans="1:11" x14ac:dyDescent="0.25">
      <c r="A55" s="234" t="s">
        <v>347</v>
      </c>
      <c r="B55" s="222" t="s">
        <v>7</v>
      </c>
      <c r="C55" s="216">
        <v>4.2</v>
      </c>
      <c r="D55" s="246" t="s">
        <v>386</v>
      </c>
      <c r="E55" s="211" t="s">
        <v>7</v>
      </c>
      <c r="F55" s="247">
        <v>3.1</v>
      </c>
    </row>
    <row r="56" spans="1:11" x14ac:dyDescent="0.25">
      <c r="A56" s="217"/>
      <c r="B56" s="222"/>
      <c r="C56" s="216"/>
      <c r="D56" s="221" t="s">
        <v>387</v>
      </c>
      <c r="E56" s="222" t="s">
        <v>7</v>
      </c>
      <c r="F56" s="220">
        <v>3.1</v>
      </c>
    </row>
    <row r="57" spans="1:11" x14ac:dyDescent="0.25">
      <c r="A57" s="272" t="s">
        <v>231</v>
      </c>
      <c r="B57" s="273"/>
      <c r="C57" s="273"/>
      <c r="D57" s="221" t="s">
        <v>190</v>
      </c>
      <c r="E57" s="222" t="s">
        <v>8</v>
      </c>
      <c r="F57" s="220">
        <v>9.6</v>
      </c>
    </row>
    <row r="58" spans="1:11" x14ac:dyDescent="0.25">
      <c r="A58" s="234" t="s">
        <v>210</v>
      </c>
      <c r="B58" s="222" t="s">
        <v>7</v>
      </c>
      <c r="C58" s="225">
        <v>0.27</v>
      </c>
      <c r="D58" s="221" t="s">
        <v>295</v>
      </c>
      <c r="E58" s="222" t="s">
        <v>8</v>
      </c>
      <c r="F58" s="220">
        <v>9.6</v>
      </c>
    </row>
    <row r="59" spans="1:11" x14ac:dyDescent="0.25">
      <c r="A59" s="234" t="s">
        <v>211</v>
      </c>
      <c r="B59" s="222" t="s">
        <v>7</v>
      </c>
      <c r="C59" s="225">
        <v>0.6</v>
      </c>
      <c r="D59" s="221" t="s">
        <v>339</v>
      </c>
      <c r="E59" s="222" t="s">
        <v>8</v>
      </c>
      <c r="F59" s="220">
        <v>2</v>
      </c>
    </row>
    <row r="60" spans="1:11" x14ac:dyDescent="0.25">
      <c r="A60" s="236" t="s">
        <v>212</v>
      </c>
      <c r="B60" s="222" t="s">
        <v>7</v>
      </c>
      <c r="C60" s="227">
        <v>0.77</v>
      </c>
      <c r="D60" s="221" t="s">
        <v>296</v>
      </c>
      <c r="E60" s="222" t="s">
        <v>8</v>
      </c>
      <c r="F60" s="220">
        <v>2.5499999999999998</v>
      </c>
    </row>
    <row r="61" spans="1:11" x14ac:dyDescent="0.25">
      <c r="A61" s="236" t="s">
        <v>213</v>
      </c>
      <c r="B61" s="222" t="s">
        <v>7</v>
      </c>
      <c r="C61" s="227">
        <v>1.65</v>
      </c>
      <c r="D61" s="221" t="s">
        <v>298</v>
      </c>
      <c r="E61" s="222" t="s">
        <v>8</v>
      </c>
      <c r="F61" s="220">
        <v>4.2</v>
      </c>
    </row>
    <row r="62" spans="1:11" x14ac:dyDescent="0.25">
      <c r="A62" s="236" t="s">
        <v>214</v>
      </c>
      <c r="B62" s="222" t="s">
        <v>7</v>
      </c>
      <c r="C62" s="227">
        <v>1.32</v>
      </c>
      <c r="D62" s="221" t="s">
        <v>350</v>
      </c>
      <c r="E62" s="222" t="s">
        <v>8</v>
      </c>
      <c r="F62" s="220">
        <v>4.5</v>
      </c>
    </row>
    <row r="63" spans="1:11" x14ac:dyDescent="0.25">
      <c r="A63" s="236" t="s">
        <v>308</v>
      </c>
      <c r="B63" s="228" t="s">
        <v>7</v>
      </c>
      <c r="C63" s="225">
        <v>1.5</v>
      </c>
      <c r="D63" s="221" t="s">
        <v>340</v>
      </c>
      <c r="E63" s="222" t="s">
        <v>7</v>
      </c>
      <c r="F63" s="220">
        <v>0.8</v>
      </c>
      <c r="K63" s="233"/>
    </row>
    <row r="64" spans="1:11" x14ac:dyDescent="0.25">
      <c r="A64" s="236" t="s">
        <v>215</v>
      </c>
      <c r="B64" s="229" t="s">
        <v>7</v>
      </c>
      <c r="C64" s="225">
        <v>1.1000000000000001</v>
      </c>
      <c r="D64" s="221"/>
      <c r="E64" s="222"/>
      <c r="F64" s="220"/>
    </row>
    <row r="65" spans="1:6" x14ac:dyDescent="0.25">
      <c r="A65" s="234" t="s">
        <v>328</v>
      </c>
      <c r="B65" s="229" t="s">
        <v>7</v>
      </c>
      <c r="C65" s="216">
        <v>1.1000000000000001</v>
      </c>
      <c r="D65" s="221"/>
      <c r="E65" s="222"/>
      <c r="F65" s="220"/>
    </row>
    <row r="66" spans="1:6" x14ac:dyDescent="0.25">
      <c r="A66" s="217"/>
      <c r="B66" s="213"/>
      <c r="C66" s="214"/>
      <c r="D66" s="221"/>
      <c r="E66" s="222"/>
      <c r="F66" s="220"/>
    </row>
    <row r="67" spans="1:6" x14ac:dyDescent="0.25">
      <c r="A67" s="217"/>
      <c r="B67" s="213"/>
      <c r="C67" s="214"/>
      <c r="D67" s="221"/>
      <c r="E67" s="222"/>
      <c r="F67" s="220"/>
    </row>
    <row r="68" spans="1:6" x14ac:dyDescent="0.25">
      <c r="A68" s="217"/>
      <c r="B68" s="213"/>
      <c r="C68" s="214"/>
      <c r="D68" s="213"/>
      <c r="E68" s="224"/>
      <c r="F68" s="218"/>
    </row>
    <row r="69" spans="1:6" x14ac:dyDescent="0.25">
      <c r="A69" s="217"/>
      <c r="B69" s="213"/>
      <c r="C69" s="214"/>
      <c r="D69" s="221"/>
      <c r="E69" s="222"/>
      <c r="F69" s="220"/>
    </row>
    <row r="70" spans="1:6" x14ac:dyDescent="0.25">
      <c r="A70" s="217"/>
      <c r="B70" s="213"/>
      <c r="C70" s="214"/>
      <c r="D70" s="221"/>
      <c r="E70" s="222"/>
      <c r="F70" s="220"/>
    </row>
    <row r="71" spans="1:6" x14ac:dyDescent="0.25">
      <c r="A71" s="217"/>
      <c r="B71" s="214"/>
      <c r="C71" s="214"/>
      <c r="D71" s="221"/>
      <c r="E71" s="222"/>
      <c r="F71" s="220"/>
    </row>
    <row r="72" spans="1:6" x14ac:dyDescent="0.25">
      <c r="A72" s="217"/>
      <c r="B72" s="213"/>
      <c r="C72" s="214"/>
      <c r="D72" s="221"/>
      <c r="E72" s="222"/>
      <c r="F72" s="220"/>
    </row>
    <row r="73" spans="1:6" x14ac:dyDescent="0.25">
      <c r="A73" s="217"/>
      <c r="B73" s="213"/>
      <c r="C73" s="214"/>
      <c r="D73" s="221"/>
      <c r="E73" s="222"/>
      <c r="F73" s="220"/>
    </row>
    <row r="74" spans="1:6" x14ac:dyDescent="0.25">
      <c r="A74" s="217"/>
      <c r="B74" s="213"/>
      <c r="C74" s="214"/>
      <c r="D74" s="221"/>
      <c r="E74" s="222"/>
      <c r="F74" s="220"/>
    </row>
    <row r="75" spans="1:6" x14ac:dyDescent="0.25">
      <c r="A75" s="217"/>
      <c r="B75" s="213"/>
      <c r="C75" s="214"/>
      <c r="D75" s="221"/>
      <c r="E75" s="222"/>
      <c r="F75" s="220"/>
    </row>
    <row r="76" spans="1:6" x14ac:dyDescent="0.25">
      <c r="A76" s="242" t="s">
        <v>151</v>
      </c>
      <c r="B76" s="222"/>
      <c r="C76" s="216"/>
      <c r="D76" s="273" t="s">
        <v>177</v>
      </c>
      <c r="E76" s="273"/>
      <c r="F76" s="276"/>
    </row>
    <row r="77" spans="1:6" x14ac:dyDescent="0.25">
      <c r="A77" s="234" t="s">
        <v>323</v>
      </c>
      <c r="B77" s="222" t="s">
        <v>7</v>
      </c>
      <c r="C77" s="216">
        <v>2.2000000000000002</v>
      </c>
      <c r="D77" s="221" t="s">
        <v>331</v>
      </c>
      <c r="E77" s="222" t="s">
        <v>7</v>
      </c>
      <c r="F77" s="220">
        <v>0.3</v>
      </c>
    </row>
    <row r="78" spans="1:6" x14ac:dyDescent="0.25">
      <c r="A78" s="234" t="s">
        <v>322</v>
      </c>
      <c r="B78" s="222" t="s">
        <v>7</v>
      </c>
      <c r="C78" s="216">
        <v>2.2999999999999998</v>
      </c>
      <c r="D78" s="221" t="s">
        <v>361</v>
      </c>
      <c r="E78" s="222" t="s">
        <v>7</v>
      </c>
      <c r="F78" s="220">
        <v>0.3</v>
      </c>
    </row>
    <row r="79" spans="1:6" x14ac:dyDescent="0.25">
      <c r="A79" s="234" t="s">
        <v>294</v>
      </c>
      <c r="B79" s="222" t="s">
        <v>7</v>
      </c>
      <c r="C79" s="223" t="s">
        <v>344</v>
      </c>
      <c r="D79" s="221" t="s">
        <v>343</v>
      </c>
      <c r="E79" s="222" t="s">
        <v>7</v>
      </c>
      <c r="F79" s="220">
        <v>1.1000000000000001</v>
      </c>
    </row>
    <row r="80" spans="1:6" x14ac:dyDescent="0.25">
      <c r="A80" s="234" t="s">
        <v>351</v>
      </c>
      <c r="B80" s="222" t="s">
        <v>7</v>
      </c>
      <c r="C80" s="232" t="s">
        <v>353</v>
      </c>
      <c r="D80" s="221"/>
      <c r="E80" s="222"/>
      <c r="F80" s="220"/>
    </row>
    <row r="81" spans="1:9" x14ac:dyDescent="0.25">
      <c r="A81" s="234" t="s">
        <v>250</v>
      </c>
      <c r="B81" s="222" t="s">
        <v>7</v>
      </c>
      <c r="C81" s="216" t="s">
        <v>388</v>
      </c>
      <c r="D81" s="221" t="s">
        <v>179</v>
      </c>
      <c r="E81" s="222" t="s">
        <v>7</v>
      </c>
      <c r="F81" s="220">
        <v>1.6</v>
      </c>
    </row>
    <row r="82" spans="1:9" x14ac:dyDescent="0.25">
      <c r="A82" s="234" t="s">
        <v>251</v>
      </c>
      <c r="B82" s="222" t="s">
        <v>7</v>
      </c>
      <c r="C82" s="216">
        <v>3.1</v>
      </c>
      <c r="D82" s="221"/>
      <c r="E82" s="222"/>
      <c r="F82" s="220"/>
    </row>
    <row r="83" spans="1:9" x14ac:dyDescent="0.25">
      <c r="A83" s="234" t="s">
        <v>337</v>
      </c>
      <c r="B83" s="222" t="s">
        <v>7</v>
      </c>
      <c r="C83" s="216">
        <v>1.5</v>
      </c>
      <c r="D83" s="221" t="s">
        <v>306</v>
      </c>
      <c r="E83" s="222" t="s">
        <v>7</v>
      </c>
      <c r="F83" s="220">
        <v>3.5</v>
      </c>
    </row>
    <row r="84" spans="1:9" x14ac:dyDescent="0.25">
      <c r="A84" s="234" t="s">
        <v>324</v>
      </c>
      <c r="B84" s="222" t="s">
        <v>7</v>
      </c>
      <c r="C84" s="216">
        <v>1.54</v>
      </c>
      <c r="D84" s="221" t="s">
        <v>208</v>
      </c>
      <c r="E84" s="222" t="s">
        <v>7</v>
      </c>
      <c r="F84" s="220">
        <v>1.5</v>
      </c>
    </row>
    <row r="85" spans="1:9" x14ac:dyDescent="0.25">
      <c r="A85" s="234" t="s">
        <v>297</v>
      </c>
      <c r="B85" s="222" t="s">
        <v>7</v>
      </c>
      <c r="C85" s="216">
        <v>1.3</v>
      </c>
      <c r="D85" s="221" t="s">
        <v>4</v>
      </c>
      <c r="E85" s="222" t="s">
        <v>7</v>
      </c>
      <c r="F85" s="220" t="s">
        <v>390</v>
      </c>
    </row>
    <row r="86" spans="1:9" x14ac:dyDescent="0.25">
      <c r="A86" s="234" t="s">
        <v>299</v>
      </c>
      <c r="B86" s="222" t="s">
        <v>7</v>
      </c>
      <c r="C86" s="216">
        <v>1.2</v>
      </c>
      <c r="D86" s="273" t="s">
        <v>218</v>
      </c>
      <c r="E86" s="273"/>
      <c r="F86" s="276"/>
    </row>
    <row r="87" spans="1:9" x14ac:dyDescent="0.25">
      <c r="A87" s="234" t="s">
        <v>325</v>
      </c>
      <c r="B87" s="222" t="s">
        <v>7</v>
      </c>
      <c r="C87" s="216">
        <v>3.3</v>
      </c>
      <c r="D87" s="226" t="s">
        <v>0</v>
      </c>
      <c r="E87" s="230" t="s">
        <v>8</v>
      </c>
      <c r="F87" s="235" t="s">
        <v>352</v>
      </c>
      <c r="I87" s="239"/>
    </row>
    <row r="88" spans="1:9" x14ac:dyDescent="0.25">
      <c r="A88" s="234" t="s">
        <v>300</v>
      </c>
      <c r="B88" s="222" t="s">
        <v>7</v>
      </c>
      <c r="C88" s="216">
        <v>3</v>
      </c>
      <c r="D88" s="226" t="s">
        <v>332</v>
      </c>
      <c r="E88" s="230" t="s">
        <v>8</v>
      </c>
      <c r="F88" s="235">
        <v>7.8</v>
      </c>
    </row>
    <row r="89" spans="1:9" x14ac:dyDescent="0.25">
      <c r="A89" s="234" t="s">
        <v>301</v>
      </c>
      <c r="B89" s="222" t="s">
        <v>7</v>
      </c>
      <c r="C89" s="216">
        <v>4.5</v>
      </c>
      <c r="D89" s="226" t="s">
        <v>383</v>
      </c>
      <c r="E89" s="230" t="s">
        <v>8</v>
      </c>
      <c r="F89" s="235">
        <v>9</v>
      </c>
    </row>
    <row r="90" spans="1:9" x14ac:dyDescent="0.25">
      <c r="A90" s="234" t="s">
        <v>345</v>
      </c>
      <c r="B90" s="222" t="s">
        <v>7</v>
      </c>
      <c r="C90" s="216">
        <v>4</v>
      </c>
      <c r="D90" s="226" t="s">
        <v>338</v>
      </c>
      <c r="E90" s="224" t="s">
        <v>8</v>
      </c>
      <c r="F90" s="235">
        <v>11.55</v>
      </c>
    </row>
    <row r="91" spans="1:9" x14ac:dyDescent="0.25">
      <c r="A91" s="234" t="s">
        <v>381</v>
      </c>
      <c r="B91" s="222" t="s">
        <v>7</v>
      </c>
      <c r="C91" s="216">
        <v>4.5</v>
      </c>
      <c r="D91" s="226" t="s">
        <v>234</v>
      </c>
      <c r="E91" s="230" t="s">
        <v>8</v>
      </c>
      <c r="F91" s="235">
        <v>10.67</v>
      </c>
    </row>
    <row r="92" spans="1:9" ht="15.75" customHeight="1" x14ac:dyDescent="0.25">
      <c r="A92" s="234" t="s">
        <v>397</v>
      </c>
      <c r="B92" s="222" t="s">
        <v>7</v>
      </c>
      <c r="C92" s="216">
        <v>4.3</v>
      </c>
      <c r="D92" s="231" t="s">
        <v>342</v>
      </c>
      <c r="E92" s="230" t="s">
        <v>8</v>
      </c>
      <c r="F92" s="235">
        <v>13.5</v>
      </c>
    </row>
    <row r="93" spans="1:9" x14ac:dyDescent="0.25">
      <c r="A93" s="234" t="s">
        <v>398</v>
      </c>
      <c r="B93" s="222" t="s">
        <v>7</v>
      </c>
      <c r="C93" s="216">
        <v>4.5</v>
      </c>
      <c r="D93" s="231"/>
      <c r="E93" s="230"/>
      <c r="F93" s="235"/>
    </row>
    <row r="94" spans="1:9" ht="17.25" customHeight="1" x14ac:dyDescent="0.25">
      <c r="A94" s="234" t="s">
        <v>382</v>
      </c>
      <c r="B94" s="222" t="s">
        <v>7</v>
      </c>
      <c r="C94" s="216">
        <v>4.8</v>
      </c>
      <c r="D94" s="226" t="s">
        <v>333</v>
      </c>
      <c r="E94" s="230" t="s">
        <v>8</v>
      </c>
      <c r="F94" s="240">
        <v>8.5</v>
      </c>
    </row>
    <row r="95" spans="1:9" x14ac:dyDescent="0.25">
      <c r="A95" s="234" t="s">
        <v>302</v>
      </c>
      <c r="B95" s="222" t="s">
        <v>7</v>
      </c>
      <c r="C95" s="216">
        <v>3.3</v>
      </c>
      <c r="D95" s="226" t="s">
        <v>24</v>
      </c>
      <c r="E95" s="230" t="s">
        <v>8</v>
      </c>
      <c r="F95" s="235">
        <v>9.33</v>
      </c>
    </row>
    <row r="96" spans="1:9" x14ac:dyDescent="0.25">
      <c r="A96" s="234" t="s">
        <v>303</v>
      </c>
      <c r="B96" s="222" t="s">
        <v>7</v>
      </c>
      <c r="C96" s="216">
        <v>2.2000000000000002</v>
      </c>
      <c r="D96" s="226" t="s">
        <v>25</v>
      </c>
      <c r="E96" s="230" t="s">
        <v>8</v>
      </c>
      <c r="F96" s="235" t="s">
        <v>391</v>
      </c>
    </row>
    <row r="97" spans="1:6" x14ac:dyDescent="0.25">
      <c r="A97" s="234" t="s">
        <v>304</v>
      </c>
      <c r="B97" s="222" t="s">
        <v>7</v>
      </c>
      <c r="C97" s="216">
        <v>2.2999999999999998</v>
      </c>
      <c r="D97" s="226" t="s">
        <v>235</v>
      </c>
      <c r="E97" s="230" t="s">
        <v>7</v>
      </c>
      <c r="F97" s="235">
        <v>2.7</v>
      </c>
    </row>
    <row r="98" spans="1:6" ht="15.75" customHeight="1" x14ac:dyDescent="0.25">
      <c r="A98" s="234" t="s">
        <v>389</v>
      </c>
      <c r="B98" s="222" t="s">
        <v>7</v>
      </c>
      <c r="C98" s="216">
        <v>2.35</v>
      </c>
      <c r="D98" s="226" t="s">
        <v>334</v>
      </c>
      <c r="E98" s="230" t="s">
        <v>8</v>
      </c>
      <c r="F98" s="235">
        <v>9.1999999999999993</v>
      </c>
    </row>
    <row r="99" spans="1:6" x14ac:dyDescent="0.25">
      <c r="A99" s="234" t="s">
        <v>326</v>
      </c>
      <c r="B99" s="222" t="s">
        <v>7</v>
      </c>
      <c r="C99" s="232" t="s">
        <v>384</v>
      </c>
      <c r="D99" s="231" t="s">
        <v>396</v>
      </c>
      <c r="E99" s="224" t="s">
        <v>8</v>
      </c>
      <c r="F99" s="241" t="s">
        <v>395</v>
      </c>
    </row>
    <row r="100" spans="1:6" x14ac:dyDescent="0.25">
      <c r="A100" s="234" t="s">
        <v>305</v>
      </c>
      <c r="B100" s="222" t="s">
        <v>7</v>
      </c>
      <c r="C100" s="216">
        <v>5.5</v>
      </c>
      <c r="D100" s="213"/>
      <c r="E100" s="224"/>
      <c r="F100" s="218"/>
    </row>
    <row r="101" spans="1:6" x14ac:dyDescent="0.25">
      <c r="A101" s="234" t="s">
        <v>327</v>
      </c>
      <c r="B101" s="222" t="s">
        <v>7</v>
      </c>
      <c r="C101" s="216">
        <v>0.8</v>
      </c>
      <c r="D101" s="226" t="s">
        <v>240</v>
      </c>
      <c r="E101" s="230" t="s">
        <v>8</v>
      </c>
      <c r="F101" s="235">
        <v>6.5</v>
      </c>
    </row>
    <row r="102" spans="1:6" x14ac:dyDescent="0.25">
      <c r="A102" s="234" t="s">
        <v>307</v>
      </c>
      <c r="B102" s="222" t="s">
        <v>7</v>
      </c>
      <c r="C102" s="216">
        <v>2.5</v>
      </c>
      <c r="D102" s="226" t="s">
        <v>385</v>
      </c>
      <c r="E102" s="224" t="s">
        <v>8</v>
      </c>
      <c r="F102" s="235">
        <v>6.5</v>
      </c>
    </row>
    <row r="103" spans="1:6" x14ac:dyDescent="0.25">
      <c r="A103" s="234"/>
      <c r="B103" s="222"/>
      <c r="C103" s="216"/>
      <c r="D103" s="226" t="s">
        <v>242</v>
      </c>
      <c r="E103" s="230" t="s">
        <v>8</v>
      </c>
      <c r="F103" s="235">
        <v>6.3</v>
      </c>
    </row>
    <row r="104" spans="1:6" x14ac:dyDescent="0.25">
      <c r="A104" s="272" t="s">
        <v>217</v>
      </c>
      <c r="B104" s="273"/>
      <c r="C104" s="273"/>
      <c r="D104" s="226"/>
      <c r="E104" s="230"/>
      <c r="F104" s="235"/>
    </row>
    <row r="105" spans="1:6" x14ac:dyDescent="0.25">
      <c r="A105" s="219" t="s">
        <v>312</v>
      </c>
      <c r="B105" s="215" t="s">
        <v>26</v>
      </c>
      <c r="C105" s="216">
        <v>4.2</v>
      </c>
      <c r="D105" s="213"/>
      <c r="E105" s="224"/>
      <c r="F105" s="218"/>
    </row>
    <row r="106" spans="1:6" x14ac:dyDescent="0.25">
      <c r="A106" s="219" t="s">
        <v>313</v>
      </c>
      <c r="B106" s="215" t="s">
        <v>26</v>
      </c>
      <c r="C106" s="216">
        <v>4.3</v>
      </c>
      <c r="D106" s="226" t="s">
        <v>222</v>
      </c>
      <c r="E106" s="230" t="s">
        <v>8</v>
      </c>
      <c r="F106" s="235">
        <v>8</v>
      </c>
    </row>
    <row r="107" spans="1:6" x14ac:dyDescent="0.25">
      <c r="A107" s="219" t="s">
        <v>314</v>
      </c>
      <c r="B107" s="215" t="s">
        <v>26</v>
      </c>
      <c r="C107" s="216">
        <v>5.0999999999999996</v>
      </c>
      <c r="D107" s="226" t="s">
        <v>223</v>
      </c>
      <c r="E107" s="230" t="s">
        <v>8</v>
      </c>
      <c r="F107" s="235">
        <v>7.3</v>
      </c>
    </row>
    <row r="108" spans="1:6" x14ac:dyDescent="0.25">
      <c r="A108" s="219" t="s">
        <v>315</v>
      </c>
      <c r="B108" s="215" t="s">
        <v>26</v>
      </c>
      <c r="C108" s="216">
        <v>6.4</v>
      </c>
      <c r="D108" s="231" t="s">
        <v>354</v>
      </c>
      <c r="E108" s="224" t="s">
        <v>8</v>
      </c>
      <c r="F108" s="241">
        <v>8</v>
      </c>
    </row>
    <row r="109" spans="1:6" x14ac:dyDescent="0.25">
      <c r="A109" s="219" t="s">
        <v>316</v>
      </c>
      <c r="B109" s="215" t="s">
        <v>26</v>
      </c>
      <c r="C109" s="216">
        <v>7.3</v>
      </c>
      <c r="D109" s="248" t="s">
        <v>394</v>
      </c>
      <c r="E109" s="211" t="s">
        <v>8</v>
      </c>
      <c r="F109" s="249">
        <v>8.5</v>
      </c>
    </row>
    <row r="110" spans="1:6" x14ac:dyDescent="0.25">
      <c r="A110" s="219"/>
      <c r="B110" s="215"/>
      <c r="C110" s="216"/>
      <c r="D110" s="226" t="s">
        <v>224</v>
      </c>
      <c r="E110" s="230" t="s">
        <v>8</v>
      </c>
      <c r="F110" s="235">
        <v>7.3</v>
      </c>
    </row>
    <row r="111" spans="1:6" x14ac:dyDescent="0.25">
      <c r="A111" s="217"/>
      <c r="B111" s="213"/>
      <c r="C111" s="214"/>
      <c r="D111" s="226" t="s">
        <v>373</v>
      </c>
      <c r="E111" s="230" t="s">
        <v>8</v>
      </c>
      <c r="F111" s="235">
        <v>11.5</v>
      </c>
    </row>
    <row r="112" spans="1:6" x14ac:dyDescent="0.25">
      <c r="A112" s="217"/>
      <c r="B112" s="213"/>
      <c r="C112" s="214"/>
      <c r="D112" s="226" t="s">
        <v>244</v>
      </c>
      <c r="E112" s="230" t="s">
        <v>8</v>
      </c>
      <c r="F112" s="235">
        <v>8.5</v>
      </c>
    </row>
    <row r="113" spans="1:6" x14ac:dyDescent="0.25">
      <c r="A113" s="217"/>
      <c r="B113" s="213"/>
      <c r="C113" s="214"/>
      <c r="D113" s="226"/>
      <c r="E113" s="230"/>
      <c r="F113" s="235"/>
    </row>
    <row r="114" spans="1:6" ht="15" customHeight="1" x14ac:dyDescent="0.25">
      <c r="A114" s="272" t="s">
        <v>309</v>
      </c>
      <c r="B114" s="273"/>
      <c r="C114" s="273"/>
      <c r="D114" s="273"/>
      <c r="E114" s="273"/>
      <c r="F114" s="276"/>
    </row>
    <row r="115" spans="1:6" ht="15.75" customHeight="1" thickBot="1" x14ac:dyDescent="0.3">
      <c r="A115" s="277" t="s">
        <v>310</v>
      </c>
      <c r="B115" s="278"/>
      <c r="C115" s="278"/>
      <c r="D115" s="278"/>
      <c r="E115" s="278"/>
      <c r="F115" s="279"/>
    </row>
    <row r="116" spans="1:6" x14ac:dyDescent="0.25">
      <c r="A116" s="210"/>
      <c r="B116" s="210"/>
      <c r="C116" s="212"/>
      <c r="D116" s="210"/>
      <c r="F116" s="212"/>
    </row>
    <row r="117" spans="1:6" x14ac:dyDescent="0.25">
      <c r="D117" s="210"/>
      <c r="F117" s="212"/>
    </row>
    <row r="118" spans="1:6" ht="18.75" x14ac:dyDescent="0.3">
      <c r="D118" s="207"/>
      <c r="F118" s="209"/>
    </row>
    <row r="119" spans="1:6" ht="18.75" x14ac:dyDescent="0.3">
      <c r="D119" s="207"/>
      <c r="F119" s="209"/>
    </row>
    <row r="120" spans="1:6" ht="18.75" x14ac:dyDescent="0.3">
      <c r="D120" s="207"/>
      <c r="F120" s="209"/>
    </row>
    <row r="121" spans="1:6" ht="18.75" x14ac:dyDescent="0.3">
      <c r="D121" s="207"/>
      <c r="F121" s="209"/>
    </row>
    <row r="122" spans="1:6" ht="18.75" x14ac:dyDescent="0.3">
      <c r="D122" s="207"/>
      <c r="F122" s="209"/>
    </row>
    <row r="123" spans="1:6" ht="18.75" x14ac:dyDescent="0.3">
      <c r="D123" s="207"/>
      <c r="F123" s="209"/>
    </row>
    <row r="124" spans="1:6" ht="18.75" x14ac:dyDescent="0.3">
      <c r="D124" s="207"/>
      <c r="F124" s="209"/>
    </row>
    <row r="125" spans="1:6" ht="18.75" x14ac:dyDescent="0.3">
      <c r="D125" s="207"/>
      <c r="F125" s="209"/>
    </row>
    <row r="126" spans="1:6" ht="18.75" x14ac:dyDescent="0.3">
      <c r="D126" s="207"/>
      <c r="F126" s="209"/>
    </row>
    <row r="127" spans="1:6" ht="18.75" x14ac:dyDescent="0.3">
      <c r="D127" s="207"/>
      <c r="F127" s="209"/>
    </row>
    <row r="128" spans="1:6" ht="18.75" x14ac:dyDescent="0.3">
      <c r="D128" s="207"/>
      <c r="F128" s="209"/>
    </row>
    <row r="129" spans="4:6" ht="18.75" x14ac:dyDescent="0.3">
      <c r="D129" s="207"/>
      <c r="F129" s="209"/>
    </row>
    <row r="130" spans="4:6" ht="18.75" x14ac:dyDescent="0.3">
      <c r="D130" s="207"/>
      <c r="F130" s="209"/>
    </row>
    <row r="131" spans="4:6" ht="18.75" x14ac:dyDescent="0.3">
      <c r="D131" s="207"/>
      <c r="F131" s="209"/>
    </row>
    <row r="132" spans="4:6" ht="18.75" x14ac:dyDescent="0.3">
      <c r="D132" s="207"/>
      <c r="F132" s="209"/>
    </row>
    <row r="133" spans="4:6" ht="18.75" x14ac:dyDescent="0.3">
      <c r="D133" s="207"/>
      <c r="F133" s="209"/>
    </row>
    <row r="134" spans="4:6" ht="18.75" x14ac:dyDescent="0.3">
      <c r="D134" s="207"/>
      <c r="F134" s="209"/>
    </row>
    <row r="135" spans="4:6" ht="18.75" x14ac:dyDescent="0.3">
      <c r="D135" s="207"/>
      <c r="F135" s="209"/>
    </row>
    <row r="136" spans="4:6" ht="18.75" x14ac:dyDescent="0.3">
      <c r="D136" s="207"/>
      <c r="F136" s="209"/>
    </row>
    <row r="137" spans="4:6" ht="18.75" x14ac:dyDescent="0.3">
      <c r="D137" s="207"/>
      <c r="F137" s="209"/>
    </row>
    <row r="138" spans="4:6" ht="18.75" x14ac:dyDescent="0.3">
      <c r="D138" s="207"/>
      <c r="F138" s="209"/>
    </row>
    <row r="139" spans="4:6" ht="18.75" x14ac:dyDescent="0.3">
      <c r="D139" s="207"/>
      <c r="F139" s="209"/>
    </row>
    <row r="140" spans="4:6" ht="18.75" x14ac:dyDescent="0.3">
      <c r="D140" s="207"/>
      <c r="F140" s="209"/>
    </row>
    <row r="141" spans="4:6" ht="18.75" x14ac:dyDescent="0.3">
      <c r="D141" s="207"/>
      <c r="F141" s="209"/>
    </row>
    <row r="142" spans="4:6" ht="18.75" x14ac:dyDescent="0.3">
      <c r="D142" s="207"/>
      <c r="F142" s="209"/>
    </row>
    <row r="143" spans="4:6" ht="18.75" x14ac:dyDescent="0.3">
      <c r="D143" s="207"/>
      <c r="F143" s="209"/>
    </row>
    <row r="144" spans="4:6" ht="18.75" x14ac:dyDescent="0.3">
      <c r="D144" s="207"/>
      <c r="F144" s="209"/>
    </row>
    <row r="145" spans="1:6" ht="18.75" x14ac:dyDescent="0.3">
      <c r="D145" s="207"/>
      <c r="F145" s="209"/>
    </row>
    <row r="146" spans="1:6" ht="18.75" x14ac:dyDescent="0.3">
      <c r="D146" s="207"/>
      <c r="F146" s="209"/>
    </row>
    <row r="147" spans="1:6" ht="18.75" x14ac:dyDescent="0.3">
      <c r="D147" s="207"/>
      <c r="F147" s="209"/>
    </row>
    <row r="148" spans="1:6" ht="18.75" x14ac:dyDescent="0.3">
      <c r="D148" s="207"/>
      <c r="F148" s="209"/>
    </row>
    <row r="149" spans="1:6" ht="18.75" x14ac:dyDescent="0.3">
      <c r="D149" s="207"/>
      <c r="F149" s="209"/>
    </row>
    <row r="150" spans="1:6" ht="18.75" x14ac:dyDescent="0.3">
      <c r="D150" s="207"/>
      <c r="F150" s="209"/>
    </row>
    <row r="151" spans="1:6" ht="18.75" x14ac:dyDescent="0.3">
      <c r="A151" s="207"/>
      <c r="B151" s="207"/>
      <c r="C151" s="209"/>
      <c r="D151" s="207"/>
      <c r="F151" s="209"/>
    </row>
    <row r="152" spans="1:6" ht="18.75" x14ac:dyDescent="0.3">
      <c r="A152" s="207"/>
      <c r="B152" s="207"/>
      <c r="C152" s="209"/>
      <c r="D152" s="207"/>
      <c r="F152" s="209"/>
    </row>
    <row r="153" spans="1:6" ht="18.75" x14ac:dyDescent="0.3">
      <c r="A153" s="207"/>
      <c r="B153" s="207"/>
      <c r="C153" s="209"/>
      <c r="D153" s="207"/>
      <c r="F153" s="209"/>
    </row>
    <row r="154" spans="1:6" ht="18.75" x14ac:dyDescent="0.3">
      <c r="A154" s="207"/>
      <c r="B154" s="207"/>
      <c r="C154" s="209"/>
      <c r="D154" s="207"/>
      <c r="F154" s="209"/>
    </row>
    <row r="155" spans="1:6" ht="18.75" x14ac:dyDescent="0.3">
      <c r="A155" s="207"/>
      <c r="B155" s="207"/>
      <c r="C155" s="209"/>
      <c r="D155" s="207"/>
      <c r="F155" s="209"/>
    </row>
    <row r="156" spans="1:6" ht="18.75" x14ac:dyDescent="0.3">
      <c r="A156" s="207"/>
      <c r="B156" s="207"/>
      <c r="C156" s="209"/>
      <c r="D156" s="207"/>
      <c r="F156" s="209"/>
    </row>
    <row r="157" spans="1:6" ht="18.75" x14ac:dyDescent="0.3">
      <c r="A157" s="207"/>
      <c r="B157" s="207"/>
      <c r="C157" s="209"/>
      <c r="D157" s="207"/>
      <c r="F157" s="209"/>
    </row>
    <row r="158" spans="1:6" ht="18.75" x14ac:dyDescent="0.3">
      <c r="A158" s="207"/>
      <c r="B158" s="207"/>
      <c r="C158" s="209"/>
      <c r="D158" s="207"/>
      <c r="F158" s="209"/>
    </row>
    <row r="159" spans="1:6" ht="18.75" x14ac:dyDescent="0.3">
      <c r="A159" s="207"/>
      <c r="B159" s="207"/>
      <c r="C159" s="209"/>
      <c r="D159" s="207"/>
      <c r="F159" s="209"/>
    </row>
    <row r="160" spans="1:6" ht="18.75" x14ac:dyDescent="0.3">
      <c r="A160" s="207"/>
      <c r="B160" s="207"/>
      <c r="C160" s="209"/>
      <c r="D160" s="207"/>
      <c r="F160" s="209"/>
    </row>
    <row r="161" spans="1:6" ht="18.75" x14ac:dyDescent="0.3">
      <c r="A161" s="207"/>
      <c r="B161" s="207"/>
      <c r="C161" s="209"/>
      <c r="D161" s="207"/>
      <c r="F161" s="209"/>
    </row>
    <row r="162" spans="1:6" ht="18.75" x14ac:dyDescent="0.3">
      <c r="A162" s="207"/>
      <c r="B162" s="207"/>
      <c r="C162" s="209"/>
      <c r="D162" s="207"/>
      <c r="F162" s="209"/>
    </row>
    <row r="163" spans="1:6" ht="18.75" x14ac:dyDescent="0.3">
      <c r="A163" s="207"/>
      <c r="B163" s="207"/>
      <c r="C163" s="209"/>
      <c r="D163" s="207"/>
      <c r="F163" s="209"/>
    </row>
    <row r="164" spans="1:6" ht="18.75" x14ac:dyDescent="0.3">
      <c r="A164" s="207"/>
      <c r="B164" s="207"/>
      <c r="C164" s="209"/>
      <c r="D164" s="207"/>
      <c r="F164" s="209"/>
    </row>
    <row r="165" spans="1:6" ht="18.75" x14ac:dyDescent="0.3">
      <c r="A165" s="207"/>
      <c r="B165" s="207"/>
      <c r="C165" s="209"/>
      <c r="D165" s="207"/>
      <c r="F165" s="209"/>
    </row>
    <row r="166" spans="1:6" ht="18.75" x14ac:dyDescent="0.3">
      <c r="A166" s="207"/>
      <c r="B166" s="207"/>
      <c r="C166" s="209"/>
      <c r="D166" s="207"/>
      <c r="F166" s="209"/>
    </row>
    <row r="167" spans="1:6" ht="18.75" x14ac:dyDescent="0.3">
      <c r="A167" s="207"/>
      <c r="B167" s="207"/>
      <c r="C167" s="209"/>
      <c r="D167" s="207"/>
      <c r="F167" s="209"/>
    </row>
  </sheetData>
  <mergeCells count="10">
    <mergeCell ref="A57:C57"/>
    <mergeCell ref="A18:C18"/>
    <mergeCell ref="A17:B17"/>
    <mergeCell ref="A114:F114"/>
    <mergeCell ref="A115:F115"/>
    <mergeCell ref="A104:C104"/>
    <mergeCell ref="D86:F86"/>
    <mergeCell ref="D76:F76"/>
    <mergeCell ref="D17:E17"/>
    <mergeCell ref="D18:F18"/>
  </mergeCells>
  <pageMargins left="0.25" right="0.25" top="0.75" bottom="0.75" header="0.3" footer="0.3"/>
  <pageSetup paperSize="9" scale="6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"/>
    </sheetView>
  </sheetViews>
  <sheetFormatPr defaultRowHeight="15" x14ac:dyDescent="0.25"/>
  <cols>
    <col min="1" max="1" width="34.42578125" customWidth="1"/>
    <col min="2" max="2" width="5.5703125" customWidth="1"/>
    <col min="3" max="3" width="5.85546875" customWidth="1"/>
    <col min="4" max="4" width="1.7109375" customWidth="1"/>
    <col min="5" max="5" width="43.42578125" customWidth="1"/>
    <col min="6" max="6" width="5.85546875" customWidth="1"/>
    <col min="7" max="7" width="5.5703125" customWidth="1"/>
  </cols>
  <sheetData>
    <row r="1" spans="1:13" ht="75.75" customHeight="1" x14ac:dyDescent="0.25">
      <c r="A1" s="22" t="s">
        <v>106</v>
      </c>
      <c r="B1" s="280" t="s">
        <v>105</v>
      </c>
      <c r="C1" s="280"/>
      <c r="D1" s="280"/>
      <c r="E1" s="280"/>
      <c r="F1" s="280"/>
      <c r="G1" s="280"/>
      <c r="H1" s="42"/>
      <c r="I1" s="42"/>
      <c r="J1" s="42"/>
      <c r="K1" s="42"/>
      <c r="L1" s="1"/>
      <c r="M1" s="5"/>
    </row>
    <row r="2" spans="1:13" ht="15.75" customHeight="1" thickBot="1" x14ac:dyDescent="0.3"/>
    <row r="3" spans="1:13" x14ac:dyDescent="0.25">
      <c r="A3" s="20" t="s">
        <v>104</v>
      </c>
      <c r="B3" s="7"/>
      <c r="C3" s="8" t="s">
        <v>6</v>
      </c>
      <c r="D3" s="21"/>
      <c r="E3" s="20" t="s">
        <v>104</v>
      </c>
      <c r="F3" s="7"/>
      <c r="G3" s="8" t="s">
        <v>6</v>
      </c>
    </row>
    <row r="4" spans="1:13" x14ac:dyDescent="0.25">
      <c r="A4" s="23" t="s">
        <v>38</v>
      </c>
      <c r="B4" s="24" t="s">
        <v>27</v>
      </c>
      <c r="C4" s="26">
        <v>0.1</v>
      </c>
      <c r="D4" s="29"/>
      <c r="E4" s="23" t="s">
        <v>64</v>
      </c>
      <c r="F4" s="24" t="s">
        <v>27</v>
      </c>
      <c r="G4" s="39">
        <v>0.93</v>
      </c>
    </row>
    <row r="5" spans="1:13" x14ac:dyDescent="0.25">
      <c r="A5" s="23" t="s">
        <v>47</v>
      </c>
      <c r="B5" s="24" t="s">
        <v>27</v>
      </c>
      <c r="C5" s="26">
        <v>0.1</v>
      </c>
      <c r="D5" s="29"/>
      <c r="E5" s="23" t="s">
        <v>63</v>
      </c>
      <c r="F5" s="24" t="s">
        <v>27</v>
      </c>
      <c r="G5" s="39">
        <v>0.93</v>
      </c>
    </row>
    <row r="6" spans="1:13" x14ac:dyDescent="0.25">
      <c r="A6" s="23" t="s">
        <v>39</v>
      </c>
      <c r="B6" s="24" t="s">
        <v>27</v>
      </c>
      <c r="C6" s="26">
        <v>0.71</v>
      </c>
      <c r="D6" s="29"/>
      <c r="E6" s="23" t="s">
        <v>73</v>
      </c>
      <c r="F6" s="24" t="s">
        <v>27</v>
      </c>
      <c r="G6" s="39">
        <v>0.56999999999999995</v>
      </c>
    </row>
    <row r="7" spans="1:13" x14ac:dyDescent="0.25">
      <c r="A7" s="23" t="s">
        <v>46</v>
      </c>
      <c r="B7" s="24" t="s">
        <v>27</v>
      </c>
      <c r="C7" s="26">
        <v>0.71</v>
      </c>
      <c r="D7" s="29"/>
      <c r="E7" s="23" t="s">
        <v>76</v>
      </c>
      <c r="F7" s="24" t="s">
        <v>27</v>
      </c>
      <c r="G7" s="39">
        <v>0.56999999999999995</v>
      </c>
    </row>
    <row r="8" spans="1:13" x14ac:dyDescent="0.25">
      <c r="A8" s="23" t="s">
        <v>40</v>
      </c>
      <c r="B8" s="24" t="s">
        <v>27</v>
      </c>
      <c r="C8" s="26">
        <v>0.76</v>
      </c>
      <c r="D8" s="29"/>
      <c r="E8" s="23" t="s">
        <v>77</v>
      </c>
      <c r="F8" s="24" t="s">
        <v>27</v>
      </c>
      <c r="G8" s="39">
        <v>0.56999999999999995</v>
      </c>
    </row>
    <row r="9" spans="1:13" x14ac:dyDescent="0.25">
      <c r="A9" s="23" t="s">
        <v>45</v>
      </c>
      <c r="B9" s="24" t="s">
        <v>27</v>
      </c>
      <c r="C9" s="26">
        <v>0.76</v>
      </c>
      <c r="D9" s="29"/>
      <c r="E9" s="23" t="s">
        <v>74</v>
      </c>
      <c r="F9" s="24" t="s">
        <v>27</v>
      </c>
      <c r="G9" s="39">
        <v>1.3</v>
      </c>
    </row>
    <row r="10" spans="1:13" x14ac:dyDescent="0.25">
      <c r="A10" s="23" t="s">
        <v>42</v>
      </c>
      <c r="B10" s="24" t="s">
        <v>27</v>
      </c>
      <c r="C10" s="26">
        <v>0.36</v>
      </c>
      <c r="D10" s="29"/>
      <c r="E10" s="23" t="s">
        <v>78</v>
      </c>
      <c r="F10" s="24" t="s">
        <v>27</v>
      </c>
      <c r="G10" s="39">
        <v>1.3</v>
      </c>
    </row>
    <row r="11" spans="1:13" x14ac:dyDescent="0.25">
      <c r="A11" s="23" t="s">
        <v>41</v>
      </c>
      <c r="B11" s="24" t="s">
        <v>27</v>
      </c>
      <c r="C11" s="26">
        <v>0.78</v>
      </c>
      <c r="D11" s="29"/>
      <c r="E11" s="23" t="s">
        <v>79</v>
      </c>
      <c r="F11" s="24" t="s">
        <v>27</v>
      </c>
      <c r="G11" s="39">
        <v>1.3</v>
      </c>
    </row>
    <row r="12" spans="1:13" x14ac:dyDescent="0.25">
      <c r="A12" s="23" t="s">
        <v>44</v>
      </c>
      <c r="B12" s="24" t="s">
        <v>27</v>
      </c>
      <c r="C12" s="26">
        <v>0.78</v>
      </c>
      <c r="D12" s="29"/>
      <c r="E12" s="23" t="s">
        <v>75</v>
      </c>
      <c r="F12" s="24" t="s">
        <v>27</v>
      </c>
      <c r="G12" s="39">
        <v>1.39</v>
      </c>
    </row>
    <row r="13" spans="1:13" x14ac:dyDescent="0.25">
      <c r="A13" s="23" t="s">
        <v>42</v>
      </c>
      <c r="B13" s="24" t="s">
        <v>27</v>
      </c>
      <c r="C13" s="30">
        <v>0.36</v>
      </c>
      <c r="D13" s="29"/>
      <c r="E13" s="23" t="s">
        <v>80</v>
      </c>
      <c r="F13" s="24" t="s">
        <v>27</v>
      </c>
      <c r="G13" s="39">
        <v>1.39</v>
      </c>
    </row>
    <row r="14" spans="1:13" x14ac:dyDescent="0.25">
      <c r="A14" s="23" t="s">
        <v>48</v>
      </c>
      <c r="B14" s="24" t="s">
        <v>27</v>
      </c>
      <c r="C14" s="26">
        <v>0.74</v>
      </c>
      <c r="D14" s="29"/>
      <c r="E14" s="23" t="s">
        <v>81</v>
      </c>
      <c r="F14" s="24" t="s">
        <v>27</v>
      </c>
      <c r="G14" s="39">
        <v>1.39</v>
      </c>
    </row>
    <row r="15" spans="1:13" x14ac:dyDescent="0.25">
      <c r="A15" s="23" t="s">
        <v>43</v>
      </c>
      <c r="B15" s="24" t="s">
        <v>27</v>
      </c>
      <c r="C15" s="26">
        <v>0.74</v>
      </c>
      <c r="D15" s="29"/>
      <c r="E15" s="23" t="s">
        <v>82</v>
      </c>
      <c r="F15" s="24" t="s">
        <v>27</v>
      </c>
      <c r="G15" s="26">
        <v>1.79</v>
      </c>
    </row>
    <row r="16" spans="1:13" x14ac:dyDescent="0.25">
      <c r="A16" s="23" t="s">
        <v>49</v>
      </c>
      <c r="B16" s="24" t="s">
        <v>27</v>
      </c>
      <c r="C16" s="26">
        <v>1.29</v>
      </c>
      <c r="D16" s="29"/>
      <c r="E16" s="23" t="s">
        <v>83</v>
      </c>
      <c r="F16" s="24" t="s">
        <v>27</v>
      </c>
      <c r="G16" s="26">
        <v>1.79</v>
      </c>
    </row>
    <row r="17" spans="1:7" x14ac:dyDescent="0.25">
      <c r="A17" s="23" t="s">
        <v>50</v>
      </c>
      <c r="B17" s="24" t="s">
        <v>27</v>
      </c>
      <c r="C17" s="26">
        <v>1.29</v>
      </c>
      <c r="D17" s="29"/>
      <c r="E17" s="23" t="s">
        <v>84</v>
      </c>
      <c r="F17" s="24" t="s">
        <v>27</v>
      </c>
      <c r="G17" s="26">
        <v>1.79</v>
      </c>
    </row>
    <row r="18" spans="1:7" x14ac:dyDescent="0.25">
      <c r="A18" s="23" t="s">
        <v>51</v>
      </c>
      <c r="B18" s="24" t="s">
        <v>27</v>
      </c>
      <c r="C18" s="26">
        <v>6.5</v>
      </c>
      <c r="D18" s="29"/>
      <c r="E18" s="23" t="s">
        <v>85</v>
      </c>
      <c r="F18" s="24" t="s">
        <v>27</v>
      </c>
      <c r="G18" s="26">
        <v>0.61</v>
      </c>
    </row>
    <row r="19" spans="1:7" x14ac:dyDescent="0.25">
      <c r="A19" s="23" t="s">
        <v>52</v>
      </c>
      <c r="B19" s="24" t="s">
        <v>27</v>
      </c>
      <c r="C19" s="26">
        <v>1.6</v>
      </c>
      <c r="D19" s="29"/>
      <c r="E19" s="23" t="s">
        <v>86</v>
      </c>
      <c r="F19" s="24" t="s">
        <v>27</v>
      </c>
      <c r="G19" s="39">
        <v>0.61</v>
      </c>
    </row>
    <row r="20" spans="1:7" x14ac:dyDescent="0.25">
      <c r="A20" s="23" t="s">
        <v>53</v>
      </c>
      <c r="B20" s="24" t="s">
        <v>27</v>
      </c>
      <c r="C20" s="26">
        <v>6.5</v>
      </c>
      <c r="D20" s="29"/>
      <c r="E20" s="23" t="s">
        <v>87</v>
      </c>
      <c r="F20" s="24" t="s">
        <v>27</v>
      </c>
      <c r="G20" s="39">
        <v>0.61</v>
      </c>
    </row>
    <row r="21" spans="1:7" x14ac:dyDescent="0.25">
      <c r="A21" s="23" t="s">
        <v>54</v>
      </c>
      <c r="B21" s="24" t="s">
        <v>27</v>
      </c>
      <c r="C21" s="26">
        <v>1.6</v>
      </c>
      <c r="D21" s="29"/>
      <c r="E21" s="23" t="s">
        <v>88</v>
      </c>
      <c r="F21" s="24" t="s">
        <v>27</v>
      </c>
      <c r="G21" s="39">
        <v>0.83</v>
      </c>
    </row>
    <row r="22" spans="1:7" x14ac:dyDescent="0.25">
      <c r="A22" s="23" t="s">
        <v>55</v>
      </c>
      <c r="B22" s="24" t="s">
        <v>27</v>
      </c>
      <c r="C22" s="26">
        <v>7.5</v>
      </c>
      <c r="E22" s="23" t="s">
        <v>89</v>
      </c>
      <c r="F22" s="24" t="s">
        <v>27</v>
      </c>
      <c r="G22" s="39">
        <v>0.88</v>
      </c>
    </row>
    <row r="23" spans="1:7" x14ac:dyDescent="0.25">
      <c r="A23" s="23" t="s">
        <v>56</v>
      </c>
      <c r="B23" s="24" t="s">
        <v>27</v>
      </c>
      <c r="C23" s="26">
        <v>7.5</v>
      </c>
      <c r="E23" s="23" t="s">
        <v>91</v>
      </c>
      <c r="F23" s="24" t="s">
        <v>27</v>
      </c>
      <c r="G23" s="39">
        <v>0.24</v>
      </c>
    </row>
    <row r="24" spans="1:7" x14ac:dyDescent="0.25">
      <c r="A24" s="23" t="s">
        <v>57</v>
      </c>
      <c r="B24" s="24" t="s">
        <v>27</v>
      </c>
      <c r="C24" s="26">
        <v>2.17</v>
      </c>
      <c r="E24" s="23" t="s">
        <v>90</v>
      </c>
      <c r="F24" s="24" t="s">
        <v>27</v>
      </c>
      <c r="G24" s="39">
        <v>0.59</v>
      </c>
    </row>
    <row r="25" spans="1:7" x14ac:dyDescent="0.25">
      <c r="A25" s="23" t="s">
        <v>58</v>
      </c>
      <c r="B25" s="24" t="s">
        <v>27</v>
      </c>
      <c r="C25" s="26">
        <v>2.17</v>
      </c>
      <c r="E25" s="23" t="s">
        <v>92</v>
      </c>
      <c r="F25" s="24" t="s">
        <v>27</v>
      </c>
      <c r="G25" s="39">
        <v>0.23</v>
      </c>
    </row>
    <row r="26" spans="1:7" x14ac:dyDescent="0.25">
      <c r="A26" s="23" t="s">
        <v>59</v>
      </c>
      <c r="B26" s="24" t="s">
        <v>27</v>
      </c>
      <c r="C26" s="26">
        <v>8.5</v>
      </c>
      <c r="E26" s="23" t="s">
        <v>93</v>
      </c>
      <c r="F26" s="24" t="s">
        <v>27</v>
      </c>
      <c r="G26" s="39">
        <v>0.23</v>
      </c>
    </row>
    <row r="27" spans="1:7" x14ac:dyDescent="0.25">
      <c r="A27" s="23" t="s">
        <v>60</v>
      </c>
      <c r="B27" s="24" t="s">
        <v>27</v>
      </c>
      <c r="C27" s="26">
        <v>10</v>
      </c>
      <c r="E27" s="23" t="s">
        <v>94</v>
      </c>
      <c r="F27" s="24" t="s">
        <v>27</v>
      </c>
      <c r="G27" s="39">
        <v>0.23</v>
      </c>
    </row>
    <row r="28" spans="1:7" x14ac:dyDescent="0.25">
      <c r="A28" s="23" t="s">
        <v>72</v>
      </c>
      <c r="B28" s="24" t="s">
        <v>27</v>
      </c>
      <c r="C28" s="26">
        <v>1.34</v>
      </c>
      <c r="E28" s="23" t="s">
        <v>95</v>
      </c>
      <c r="F28" s="24" t="s">
        <v>27</v>
      </c>
      <c r="G28" s="39">
        <v>0.23</v>
      </c>
    </row>
    <row r="29" spans="1:7" x14ac:dyDescent="0.25">
      <c r="A29" s="23" t="s">
        <v>71</v>
      </c>
      <c r="B29" s="24" t="s">
        <v>27</v>
      </c>
      <c r="C29" s="39">
        <v>1.34</v>
      </c>
      <c r="E29" s="23" t="s">
        <v>96</v>
      </c>
      <c r="F29" s="24" t="s">
        <v>27</v>
      </c>
      <c r="G29" s="39">
        <v>0.56000000000000005</v>
      </c>
    </row>
    <row r="30" spans="1:7" x14ac:dyDescent="0.25">
      <c r="A30" s="23" t="s">
        <v>70</v>
      </c>
      <c r="B30" s="24" t="s">
        <v>27</v>
      </c>
      <c r="C30" s="39">
        <v>1.34</v>
      </c>
      <c r="E30" s="23" t="s">
        <v>97</v>
      </c>
      <c r="F30" s="24" t="s">
        <v>27</v>
      </c>
      <c r="G30" s="39">
        <v>0.56000000000000005</v>
      </c>
    </row>
    <row r="31" spans="1:7" x14ac:dyDescent="0.25">
      <c r="A31" s="23" t="s">
        <v>69</v>
      </c>
      <c r="B31" s="24" t="s">
        <v>27</v>
      </c>
      <c r="C31" s="39">
        <v>0.52</v>
      </c>
      <c r="E31" s="23" t="s">
        <v>98</v>
      </c>
      <c r="F31" s="24" t="s">
        <v>27</v>
      </c>
      <c r="G31" s="39">
        <v>0.56000000000000005</v>
      </c>
    </row>
    <row r="32" spans="1:7" x14ac:dyDescent="0.25">
      <c r="A32" s="23" t="s">
        <v>61</v>
      </c>
      <c r="B32" s="24" t="s">
        <v>27</v>
      </c>
      <c r="C32" s="39">
        <v>0.52</v>
      </c>
      <c r="E32" s="23" t="s">
        <v>103</v>
      </c>
      <c r="F32" s="24" t="s">
        <v>27</v>
      </c>
      <c r="G32" s="39">
        <v>0.56000000000000005</v>
      </c>
    </row>
    <row r="33" spans="1:7" x14ac:dyDescent="0.25">
      <c r="A33" s="23" t="s">
        <v>62</v>
      </c>
      <c r="B33" s="24" t="s">
        <v>27</v>
      </c>
      <c r="C33" s="39">
        <v>0.52</v>
      </c>
      <c r="E33" s="23" t="s">
        <v>99</v>
      </c>
      <c r="F33" s="24" t="s">
        <v>27</v>
      </c>
      <c r="G33" s="40">
        <v>0.59</v>
      </c>
    </row>
    <row r="34" spans="1:7" x14ac:dyDescent="0.25">
      <c r="A34" s="23" t="s">
        <v>68</v>
      </c>
      <c r="B34" s="24" t="s">
        <v>27</v>
      </c>
      <c r="C34" s="26">
        <v>0.89</v>
      </c>
      <c r="E34" s="23" t="s">
        <v>100</v>
      </c>
      <c r="F34" s="24" t="s">
        <v>27</v>
      </c>
      <c r="G34" s="40">
        <v>0.59</v>
      </c>
    </row>
    <row r="35" spans="1:7" x14ac:dyDescent="0.25">
      <c r="A35" s="23" t="s">
        <v>67</v>
      </c>
      <c r="B35" s="24" t="s">
        <v>27</v>
      </c>
      <c r="C35" s="39">
        <v>0.89</v>
      </c>
      <c r="D35" s="38"/>
      <c r="E35" s="23" t="s">
        <v>101</v>
      </c>
      <c r="F35" s="24" t="s">
        <v>27</v>
      </c>
      <c r="G35" s="40">
        <v>0.59</v>
      </c>
    </row>
    <row r="36" spans="1:7" ht="15.75" thickBot="1" x14ac:dyDescent="0.3">
      <c r="A36" s="23" t="s">
        <v>66</v>
      </c>
      <c r="B36" s="24" t="s">
        <v>27</v>
      </c>
      <c r="C36" s="39">
        <v>0.89</v>
      </c>
      <c r="D36" s="38"/>
      <c r="E36" s="34" t="s">
        <v>102</v>
      </c>
      <c r="F36" s="33" t="s">
        <v>27</v>
      </c>
      <c r="G36" s="41">
        <v>0.59</v>
      </c>
    </row>
    <row r="37" spans="1:7" ht="15.75" thickBot="1" x14ac:dyDescent="0.3">
      <c r="A37" s="34" t="s">
        <v>65</v>
      </c>
      <c r="B37" s="33" t="s">
        <v>27</v>
      </c>
      <c r="C37" s="37">
        <v>0.93</v>
      </c>
      <c r="D37" s="38"/>
    </row>
    <row r="38" spans="1:7" x14ac:dyDescent="0.25">
      <c r="D38" s="38"/>
    </row>
    <row r="39" spans="1:7" x14ac:dyDescent="0.25">
      <c r="D39" s="38"/>
    </row>
    <row r="40" spans="1:7" x14ac:dyDescent="0.25">
      <c r="D40" s="38"/>
    </row>
    <row r="41" spans="1:7" x14ac:dyDescent="0.25">
      <c r="D41" s="38"/>
    </row>
    <row r="42" spans="1:7" x14ac:dyDescent="0.25">
      <c r="D42" s="38"/>
    </row>
  </sheetData>
  <mergeCells count="1">
    <mergeCell ref="B1:G1"/>
  </mergeCells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4" sqref="A4"/>
    </sheetView>
  </sheetViews>
  <sheetFormatPr defaultRowHeight="15" x14ac:dyDescent="0.25"/>
  <cols>
    <col min="1" max="1" width="49.42578125" customWidth="1"/>
  </cols>
  <sheetData>
    <row r="1" spans="1:4" ht="18.75" x14ac:dyDescent="0.3">
      <c r="A1" s="281" t="s">
        <v>110</v>
      </c>
      <c r="B1" s="281"/>
      <c r="C1" s="281"/>
      <c r="D1" s="281"/>
    </row>
    <row r="2" spans="1:4" ht="15.75" thickBot="1" x14ac:dyDescent="0.3"/>
    <row r="3" spans="1:4" ht="19.5" thickBot="1" x14ac:dyDescent="0.35">
      <c r="A3" s="58" t="s">
        <v>109</v>
      </c>
      <c r="B3" s="59"/>
      <c r="C3" s="59" t="s">
        <v>107</v>
      </c>
      <c r="D3" s="60" t="s">
        <v>108</v>
      </c>
    </row>
    <row r="4" spans="1:4" ht="18.75" x14ac:dyDescent="0.3">
      <c r="A4" s="54" t="s">
        <v>18</v>
      </c>
      <c r="B4" s="55" t="s">
        <v>8</v>
      </c>
      <c r="C4" s="56">
        <v>4.5</v>
      </c>
      <c r="D4" s="57">
        <v>3.8</v>
      </c>
    </row>
    <row r="5" spans="1:4" ht="18.75" x14ac:dyDescent="0.3">
      <c r="A5" s="43" t="s">
        <v>9</v>
      </c>
      <c r="B5" s="44" t="s">
        <v>8</v>
      </c>
      <c r="C5" s="47">
        <v>6</v>
      </c>
      <c r="D5" s="50">
        <v>3.3</v>
      </c>
    </row>
    <row r="6" spans="1:4" ht="18.75" x14ac:dyDescent="0.3">
      <c r="A6" s="43" t="s">
        <v>10</v>
      </c>
      <c r="B6" s="44" t="s">
        <v>8</v>
      </c>
      <c r="C6" s="48">
        <v>5.8</v>
      </c>
      <c r="D6" s="50">
        <v>2.7</v>
      </c>
    </row>
    <row r="7" spans="1:4" ht="18.75" x14ac:dyDescent="0.3">
      <c r="A7" s="43" t="s">
        <v>23</v>
      </c>
      <c r="B7" s="44" t="s">
        <v>8</v>
      </c>
      <c r="C7" s="47">
        <v>7.6</v>
      </c>
      <c r="D7" s="50">
        <v>2.5</v>
      </c>
    </row>
    <row r="8" spans="1:4" ht="18.75" x14ac:dyDescent="0.3">
      <c r="A8" s="43" t="s">
        <v>33</v>
      </c>
      <c r="B8" s="44" t="s">
        <v>8</v>
      </c>
      <c r="C8" s="47">
        <v>8.5</v>
      </c>
      <c r="D8" s="50">
        <v>5.0999999999999996</v>
      </c>
    </row>
    <row r="9" spans="1:4" ht="18.75" x14ac:dyDescent="0.3">
      <c r="A9" s="45" t="s">
        <v>34</v>
      </c>
      <c r="B9" s="44" t="s">
        <v>8</v>
      </c>
      <c r="C9" s="48">
        <v>7</v>
      </c>
      <c r="D9" s="50">
        <v>2.5</v>
      </c>
    </row>
    <row r="10" spans="1:4" ht="18.75" x14ac:dyDescent="0.3">
      <c r="A10" s="43" t="s">
        <v>36</v>
      </c>
      <c r="B10" s="44" t="s">
        <v>8</v>
      </c>
      <c r="C10" s="47">
        <v>7.5</v>
      </c>
      <c r="D10" s="50">
        <v>1.96</v>
      </c>
    </row>
    <row r="11" spans="1:4" ht="18.75" x14ac:dyDescent="0.3">
      <c r="A11" s="43" t="s">
        <v>35</v>
      </c>
      <c r="B11" s="44" t="s">
        <v>8</v>
      </c>
      <c r="C11" s="47">
        <v>7.5</v>
      </c>
      <c r="D11" s="50">
        <v>2.2999999999999998</v>
      </c>
    </row>
    <row r="12" spans="1:4" ht="18.75" x14ac:dyDescent="0.3">
      <c r="A12" s="43" t="s">
        <v>16</v>
      </c>
      <c r="B12" s="44" t="s">
        <v>8</v>
      </c>
      <c r="C12" s="47">
        <v>9</v>
      </c>
      <c r="D12" s="50">
        <v>2.7</v>
      </c>
    </row>
    <row r="13" spans="1:4" ht="18.75" x14ac:dyDescent="0.3">
      <c r="A13" s="43" t="s">
        <v>17</v>
      </c>
      <c r="B13" s="44" t="s">
        <v>8</v>
      </c>
      <c r="C13" s="47">
        <v>5.5</v>
      </c>
      <c r="D13" s="50">
        <v>3.2</v>
      </c>
    </row>
    <row r="14" spans="1:4" ht="18.75" x14ac:dyDescent="0.3">
      <c r="A14" s="43" t="s">
        <v>37</v>
      </c>
      <c r="B14" s="44" t="s">
        <v>8</v>
      </c>
      <c r="C14" s="47">
        <v>9.9</v>
      </c>
      <c r="D14" s="50">
        <v>1.65</v>
      </c>
    </row>
    <row r="15" spans="1:4" ht="18.75" x14ac:dyDescent="0.3">
      <c r="A15" s="43" t="s">
        <v>13</v>
      </c>
      <c r="B15" s="44" t="s">
        <v>8</v>
      </c>
      <c r="C15" s="47">
        <v>7</v>
      </c>
      <c r="D15" s="50">
        <v>1.5</v>
      </c>
    </row>
    <row r="16" spans="1:4" ht="18.75" x14ac:dyDescent="0.3">
      <c r="A16" s="43" t="s">
        <v>15</v>
      </c>
      <c r="B16" s="44" t="s">
        <v>8</v>
      </c>
      <c r="C16" s="47">
        <v>5.5</v>
      </c>
      <c r="D16" s="50">
        <v>2.7</v>
      </c>
    </row>
    <row r="17" spans="1:4" ht="18.75" x14ac:dyDescent="0.3">
      <c r="A17" s="43" t="s">
        <v>14</v>
      </c>
      <c r="B17" s="44" t="s">
        <v>8</v>
      </c>
      <c r="C17" s="47">
        <v>5.5</v>
      </c>
      <c r="D17" s="50">
        <v>2.2999999999999998</v>
      </c>
    </row>
    <row r="18" spans="1:4" ht="18.75" x14ac:dyDescent="0.3">
      <c r="A18" s="43" t="s">
        <v>22</v>
      </c>
      <c r="B18" s="44" t="s">
        <v>8</v>
      </c>
      <c r="C18" s="49">
        <v>8.0500000000000007</v>
      </c>
      <c r="D18" s="50">
        <v>6.7</v>
      </c>
    </row>
    <row r="19" spans="1:4" ht="19.5" thickBot="1" x14ac:dyDescent="0.35">
      <c r="A19" s="51" t="s">
        <v>1</v>
      </c>
      <c r="B19" s="46" t="s">
        <v>8</v>
      </c>
      <c r="C19" s="52">
        <v>8.1999999999999993</v>
      </c>
      <c r="D19" s="53">
        <v>10.25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Спецод</vt:lpstr>
      <vt:lpstr>Исправлен июнь  2022 </vt:lpstr>
      <vt:lpstr>Молнии</vt:lpstr>
      <vt:lpstr>Лист3</vt:lpstr>
      <vt:lpstr>'Исправлен июнь  2022 '!Область_печати</vt:lpstr>
      <vt:lpstr>Спецод!Область_печати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2023-09-18T12:16:03Z</dcterms:modified>
</cp:coreProperties>
</file>